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NABIP FL\Awards\"/>
    </mc:Choice>
  </mc:AlternateContent>
  <xr:revisionPtr revIDLastSave="0" documentId="8_{CC8AB1B8-91C2-4CB6-BA1B-0550751475BD}" xr6:coauthVersionLast="47" xr6:coauthVersionMax="47" xr10:uidLastSave="{00000000-0000-0000-0000-000000000000}"/>
  <bookViews>
    <workbookView xWindow="2175" yWindow="510" windowWidth="26175" windowHeight="14565" activeTab="1" xr2:uid="{0E6FA447-9031-445F-A7BF-3E5E305F70A9}"/>
  </bookViews>
  <sheets>
    <sheet name="Submission &amp; Points Overview" sheetId="2" r:id="rId1"/>
    <sheet name="Chapter of Year Award" sheetId="1" r:id="rId2"/>
  </sheets>
  <definedNames>
    <definedName name="_xlnm.Print_Area" localSheetId="1">'Chapter of Year Award'!$A$1:$X$199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85" i="1" l="1"/>
  <c r="T168" i="1"/>
  <c r="T124" i="1"/>
  <c r="T140" i="1"/>
  <c r="T96" i="1"/>
  <c r="T9" i="1"/>
  <c r="M24" i="2"/>
  <c r="T163" i="1"/>
  <c r="T162" i="1"/>
  <c r="T161" i="1"/>
  <c r="T192" i="1"/>
  <c r="T193" i="1"/>
  <c r="T194" i="1"/>
  <c r="T195" i="1"/>
  <c r="T196" i="1"/>
  <c r="T197" i="1"/>
  <c r="T199" i="1" s="1"/>
  <c r="T191" i="1"/>
  <c r="T179" i="1"/>
  <c r="T182" i="1"/>
  <c r="T177" i="1"/>
  <c r="T176" i="1"/>
  <c r="T175" i="1"/>
  <c r="T174" i="1"/>
  <c r="T165" i="1"/>
  <c r="T157" i="1"/>
  <c r="T156" i="1"/>
  <c r="T155" i="1"/>
  <c r="T154" i="1"/>
  <c r="T150" i="1"/>
  <c r="T149" i="1"/>
  <c r="T148" i="1"/>
  <c r="T139" i="1"/>
  <c r="T138" i="1"/>
  <c r="T137" i="1"/>
  <c r="T131" i="1"/>
  <c r="T130" i="1"/>
  <c r="T133" i="1"/>
  <c r="T142" i="1" s="1"/>
  <c r="T132" i="1"/>
  <c r="T122" i="1"/>
  <c r="T121" i="1"/>
  <c r="T120" i="1"/>
  <c r="T119" i="1"/>
  <c r="T114" i="1"/>
  <c r="T108" i="1"/>
  <c r="T107" i="1"/>
  <c r="T106" i="1"/>
  <c r="T101" i="1"/>
  <c r="T98" i="1"/>
  <c r="T95" i="1"/>
  <c r="T94" i="1"/>
  <c r="T93" i="1"/>
  <c r="T88" i="1"/>
  <c r="T78" i="1"/>
  <c r="T81" i="1"/>
  <c r="T110" i="1" l="1"/>
  <c r="J17" i="2" s="1"/>
  <c r="P17" i="2" s="1"/>
  <c r="J20" i="2"/>
  <c r="P20" i="2" s="1"/>
  <c r="J18" i="2"/>
  <c r="P18" i="2" s="1"/>
  <c r="J22" i="2"/>
  <c r="P22" i="2" s="1"/>
  <c r="J21" i="2"/>
  <c r="P21" i="2" s="1"/>
  <c r="J19" i="2"/>
  <c r="P19" i="2" s="1"/>
  <c r="T75" i="1"/>
  <c r="T72" i="1"/>
  <c r="T84" i="1" s="1"/>
  <c r="J16" i="2" s="1"/>
  <c r="P16" i="2" s="1"/>
  <c r="T65" i="1"/>
  <c r="T61" i="1"/>
  <c r="T59" i="1"/>
  <c r="T58" i="1"/>
  <c r="T49" i="1"/>
  <c r="T46" i="1"/>
  <c r="T43" i="1"/>
  <c r="T40" i="1"/>
  <c r="T37" i="1"/>
  <c r="T34" i="1"/>
  <c r="T31" i="1"/>
  <c r="T28" i="1"/>
  <c r="T21" i="1"/>
  <c r="T18" i="1"/>
  <c r="T16" i="1"/>
  <c r="T15" i="1"/>
  <c r="T14" i="1"/>
  <c r="T52" i="1" l="1"/>
  <c r="J14" i="2" s="1"/>
  <c r="P14" i="2" s="1"/>
  <c r="T68" i="1"/>
  <c r="J15" i="2" s="1"/>
  <c r="P15" i="2" s="1"/>
  <c r="T24" i="1"/>
  <c r="J13" i="2" s="1"/>
  <c r="J24" i="2" l="1"/>
  <c r="P24" i="2" s="1"/>
  <c r="P13" i="2"/>
</calcChain>
</file>

<file path=xl/sharedStrings.xml><?xml version="1.0" encoding="utf-8"?>
<sst xmlns="http://schemas.openxmlformats.org/spreadsheetml/2006/main" count="330" uniqueCount="170">
  <si>
    <t>Chapter's Name:</t>
  </si>
  <si>
    <t>I.</t>
  </si>
  <si>
    <t>Hosted a local Sales Symposium or CE Seminar*</t>
  </si>
  <si>
    <t>1.</t>
  </si>
  <si>
    <t>Local Meetings/Events</t>
  </si>
  <si>
    <t>Verified</t>
  </si>
  <si>
    <t>1 x 50 pts =</t>
  </si>
  <si>
    <t>(max 50 pts)</t>
  </si>
  <si>
    <t>2.</t>
  </si>
  <si>
    <t xml:space="preserve">Must be a special event offering multiple CE credits (minimum of 5 hours) and is NOT a legislative conference or a regular membership meeting.  </t>
  </si>
  <si>
    <t>Monthly</t>
  </si>
  <si>
    <t>Bi-Monthly</t>
  </si>
  <si>
    <t>Quarterly</t>
  </si>
  <si>
    <t>1 x 25 pts =</t>
  </si>
  <si>
    <t>1 x 15 pts =</t>
  </si>
  <si>
    <t xml:space="preserve">To qualify as monthly, must have minimum of 10 meetings. </t>
  </si>
  <si>
    <t>3.</t>
  </si>
  <si>
    <t>Must be separate from regularly scheduled board meetins and open to members.</t>
  </si>
  <si>
    <t>Regulary scheduled local membership meetings*</t>
  </si>
  <si>
    <t>Held Strategic Planning meeting*</t>
  </si>
  <si>
    <t>(max 25 pts)</t>
  </si>
  <si>
    <t>4.</t>
  </si>
  <si>
    <t>Bonus Points for each additional sponsored meeting or event*</t>
  </si>
  <si>
    <t>II.</t>
  </si>
  <si>
    <t>Legislative Activity</t>
  </si>
  <si>
    <t>Held legislative content meetings*</t>
  </si>
  <si>
    <t>Can include chapter membership meetings (as long as they are legislative programs and not just a legislative update) and special legislative meetings.</t>
  </si>
  <si>
    <t>Regular interaction with legislators*</t>
  </si>
  <si>
    <t xml:space="preserve"> x 10 pts =</t>
  </si>
  <si>
    <t xml:space="preserve"> x 5 pts =</t>
  </si>
  <si>
    <t>5.</t>
  </si>
  <si>
    <t>6.</t>
  </si>
  <si>
    <t>(max 75 pts)</t>
  </si>
  <si>
    <t>7.</t>
  </si>
  <si>
    <t>8.</t>
  </si>
  <si>
    <t>Bonus Points for attendence at an additional special Legislative event*</t>
  </si>
  <si>
    <t>Example: Fly-ins, State Summit event</t>
  </si>
  <si>
    <t>III.</t>
  </si>
  <si>
    <t>Local Communication</t>
  </si>
  <si>
    <t>Distribution of local newsletter*</t>
  </si>
  <si>
    <t xml:space="preserve"> x 25 pts =</t>
  </si>
  <si>
    <t>1  x 25 pts =</t>
  </si>
  <si>
    <t>Web Address:</t>
  </si>
  <si>
    <t>Publish Chapter newsletter on website*</t>
  </si>
  <si>
    <t>Maintain Chapter website*</t>
  </si>
  <si>
    <t>Provide screenshots.</t>
  </si>
  <si>
    <t>IV.</t>
  </si>
  <si>
    <t>Media Relations</t>
  </si>
  <si>
    <t>(max 125 pts)</t>
  </si>
  <si>
    <t>(i.e. radio, TV, newspaper)</t>
  </si>
  <si>
    <t>Exposure of events through news media*</t>
  </si>
  <si>
    <t>(max 15 pts)</t>
  </si>
  <si>
    <t>Compile a list of local media contacts*</t>
  </si>
  <si>
    <t>List must include contact name, company name, phone number, email address.</t>
  </si>
  <si>
    <t>Documentation should include group name and date of presentation.</t>
  </si>
  <si>
    <t>Post monthly on Social Media</t>
  </si>
  <si>
    <t>(max 120 pts)</t>
  </si>
  <si>
    <t>Include separate screenshot for each month.</t>
  </si>
  <si>
    <t xml:space="preserve"> x 50 pts =</t>
  </si>
  <si>
    <t>(max 150 pts)</t>
  </si>
  <si>
    <t>V.</t>
  </si>
  <si>
    <t>Membership/Retention</t>
  </si>
  <si>
    <t>Sponsored chapter membership campaign and/or contests*</t>
  </si>
  <si>
    <t>Must show formal membership contest and promotion methods, with incentives to encourage membership recruitment.</t>
  </si>
  <si>
    <t>21% or more</t>
  </si>
  <si>
    <t>1  x 100 pts =</t>
  </si>
  <si>
    <t>1 x 75 pts =</t>
  </si>
  <si>
    <t>(max 100 pts)</t>
  </si>
  <si>
    <t>Held New Member Orientation meetings*</t>
  </si>
  <si>
    <t>Document with flyers, newsletter promotions, or board minutes for each.</t>
  </si>
  <si>
    <t>85% or more</t>
  </si>
  <si>
    <t>80% - 84.99%</t>
  </si>
  <si>
    <t>76% - 79.99%</t>
  </si>
  <si>
    <t>5% to 10.99%</t>
  </si>
  <si>
    <t>11% to 20.99%</t>
  </si>
  <si>
    <t>VI.</t>
  </si>
  <si>
    <t>Public Service</t>
  </si>
  <si>
    <t>Sponsored chapter public service projects*</t>
  </si>
  <si>
    <t>Total dollars raised for all projects*</t>
  </si>
  <si>
    <t>Documentation can include treasurer's report, cleared checks, letters from recipient with date and amounts contributed, board minutes, etc.</t>
  </si>
  <si>
    <t>1  x 50 pts =</t>
  </si>
  <si>
    <t>1 x 35 pts =</t>
  </si>
  <si>
    <t>$1,500 +</t>
  </si>
  <si>
    <t>$1,000 to $1,499</t>
  </si>
  <si>
    <t>$500 - $999</t>
  </si>
  <si>
    <t>$100 to $499</t>
  </si>
  <si>
    <t>VII.</t>
  </si>
  <si>
    <t>Do NOT count individual donations.</t>
  </si>
  <si>
    <t>1  x 75 pts =</t>
  </si>
  <si>
    <t>21% +</t>
  </si>
  <si>
    <t>VIII.</t>
  </si>
  <si>
    <t>Education/Awards</t>
  </si>
  <si>
    <t>i.e. REBC, HIA, MHP, CLU, CEBS.  Membership number based on 1/1 count.</t>
  </si>
  <si>
    <t>1 member to 4.99%</t>
  </si>
  <si>
    <t>1  x 15 pts =</t>
  </si>
  <si>
    <t>5% - 9.99%</t>
  </si>
  <si>
    <t>10% +</t>
  </si>
  <si>
    <t>20+ CE Hours</t>
  </si>
  <si>
    <t>15 - 19 CE Hours</t>
  </si>
  <si>
    <t>10 - 14 CE Hours</t>
  </si>
  <si>
    <t>5 - 9 CE Hours</t>
  </si>
  <si>
    <t>5 - 9 courses</t>
  </si>
  <si>
    <t>1 - 4 courses</t>
  </si>
  <si>
    <t>10+ courses</t>
  </si>
  <si>
    <t>1  x 40 pts =</t>
  </si>
  <si>
    <t>1 x 30 pts =</t>
  </si>
  <si>
    <t>1 x 20 pts =</t>
  </si>
  <si>
    <t>(max 40 pts)</t>
  </si>
  <si>
    <t>Number of CE courses sponsored by Chapter*</t>
  </si>
  <si>
    <t>Continuing Education Hours sponsored by Chapter*</t>
  </si>
  <si>
    <t>Program does not have to be a stand-alone event, however must merit time and agenda/flyer recognition.</t>
  </si>
  <si>
    <t>IX.</t>
  </si>
  <si>
    <t>Special Event Attendence</t>
  </si>
  <si>
    <t>5% to 9.99%</t>
  </si>
  <si>
    <t>10% - 19.99%</t>
  </si>
  <si>
    <t>20% +</t>
  </si>
  <si>
    <t>up to 4.99%</t>
  </si>
  <si>
    <t>1 x 100 pts =</t>
  </si>
  <si>
    <t>i.e. Leadership or Strategic Planning sessions.</t>
  </si>
  <si>
    <t>X.</t>
  </si>
  <si>
    <t>Chapter Management</t>
  </si>
  <si>
    <t>Chapter Management Documents*</t>
  </si>
  <si>
    <t>c.  Bylaws of Chapter (updated in past 5 years)</t>
  </si>
  <si>
    <t>d.  Articles of Incorporation or Association</t>
  </si>
  <si>
    <t>e.  IRS Tax Exempt Letter</t>
  </si>
  <si>
    <t xml:space="preserve">f.  Previous 12 month's treasurer's reports including balance sheet and income statements. </t>
  </si>
  <si>
    <t>g.  Costs and revenues associated with a newsletter filed on a completed form 990-T.</t>
  </si>
  <si>
    <t>Percentage of total membership receiving a new industry designation during the award period (7/1 - 6/30)*</t>
  </si>
  <si>
    <t>b.  Policies and procedures authorizing who and how members are to act on behalf of the association.</t>
  </si>
  <si>
    <t>SUBTOTAL (175 possible)</t>
  </si>
  <si>
    <t>SUBTOTAL (450 possible)</t>
  </si>
  <si>
    <t>SUBTOTAL (125 possible)</t>
  </si>
  <si>
    <t>SUBTOTAL (410 possible)</t>
  </si>
  <si>
    <t>SUBTOTAL (425 possible)</t>
  </si>
  <si>
    <t>SUBTOTAL (100 possible)</t>
  </si>
  <si>
    <t>SUBTOTAL (165 possible)</t>
  </si>
  <si>
    <t>SUBTOTAL (300 possible)</t>
  </si>
  <si>
    <t>SUBTOTAL (105 possible)</t>
  </si>
  <si>
    <t>Submitter:</t>
  </si>
  <si>
    <t>Phone:</t>
  </si>
  <si>
    <t>Email:</t>
  </si>
  <si>
    <t>President's Name:</t>
  </si>
  <si>
    <t>Earned Points</t>
  </si>
  <si>
    <t>Max Points</t>
  </si>
  <si>
    <t>NABIP FLORIDA CHAPTER OF THE YEAR AWARD</t>
  </si>
  <si>
    <r>
      <t xml:space="preserve">Applications must be submitted to </t>
    </r>
    <r>
      <rPr>
        <b/>
        <sz val="11"/>
        <color theme="1"/>
        <rFont val="Calibri"/>
        <family val="2"/>
        <scheme val="minor"/>
      </rPr>
      <t>info@nabipfl.org</t>
    </r>
    <r>
      <rPr>
        <sz val="11"/>
        <color theme="1"/>
        <rFont val="Calibri"/>
        <family val="2"/>
        <scheme val="minor"/>
      </rPr>
      <t>.  Please arrange documentation by application section and number, we recommend using DropBox or similar file share aplication. The qualification period for this award is July 1 - June 30.</t>
    </r>
  </si>
  <si>
    <r>
      <t xml:space="preserve">One award will be given for the </t>
    </r>
    <r>
      <rPr>
        <b/>
        <sz val="11"/>
        <color theme="1"/>
        <rFont val="Calibri"/>
        <family val="2"/>
        <scheme val="minor"/>
      </rPr>
      <t>Small Chapter of the Year</t>
    </r>
    <r>
      <rPr>
        <sz val="11"/>
        <color theme="1"/>
        <rFont val="Calibri"/>
        <family val="2"/>
        <scheme val="minor"/>
      </rPr>
      <t xml:space="preserve"> (65 members and under) and one for the </t>
    </r>
    <r>
      <rPr>
        <b/>
        <sz val="11"/>
        <color theme="1"/>
        <rFont val="Calibri"/>
        <family val="2"/>
        <scheme val="minor"/>
      </rPr>
      <t>Large Chapter of the Year</t>
    </r>
    <r>
      <rPr>
        <sz val="11"/>
        <color theme="1"/>
        <rFont val="Calibri"/>
        <family val="2"/>
        <scheme val="minor"/>
      </rPr>
      <t xml:space="preserve"> (over 65 members). Chapter size will be determined on January 1 of each year. Items with an asterisk (*) require documentation. Please arrange documentation by application section and number, we recommend using DropBox or similar file share application. The qualification period for this award is July 1 - June 30.</t>
    </r>
  </si>
  <si>
    <t>Meetings can only be counted as long as they are not accounted for under another section. Regulary scheduled meetings or special board meetings cannot be counted.</t>
  </si>
  <si>
    <t>Legislative Chair on monthly NABIP FL legislative conference calls</t>
  </si>
  <si>
    <t>Verified by NABIP Florida.</t>
  </si>
  <si>
    <t>Show documentation of regular visits, emails, phone calls. Correspondence for NABIP Florida Day on the Hill excluded.</t>
  </si>
  <si>
    <t>Legislative Chair attended NABIP Florida Day on the Hill</t>
  </si>
  <si>
    <t>Legislative Chair attended NABIP Capitol Conference</t>
  </si>
  <si>
    <t>Member attendance at NABIP Florida Day on the Hill</t>
  </si>
  <si>
    <t>Member attendance at NABIP Capitol Conference</t>
  </si>
  <si>
    <t>Include copies of all mailed/emailed newsletters. To qualify as monthly, must have minimmum of 10.</t>
  </si>
  <si>
    <t>List website name. Website must be current.</t>
  </si>
  <si>
    <t>Make presentations on NABIP health care issues to community and civic groups*</t>
  </si>
  <si>
    <t>Net Membership gain during the award period (7/1 - 6/30)</t>
  </si>
  <si>
    <t>0% to 4.99%</t>
  </si>
  <si>
    <t>Membership Chair/Co-Chair on monthly NABIP Florida or Region 5 Membership conference calls</t>
  </si>
  <si>
    <t>Member retention during NABIP award period (4/1 - 3/31)</t>
  </si>
  <si>
    <t>FAHU PAF</t>
  </si>
  <si>
    <t>Chapter Contributions to FAHU PAF</t>
  </si>
  <si>
    <t>Percent of individual members contributing $100 or more to FAHU PAF</t>
  </si>
  <si>
    <t>Percentage of total member attendance at NABIP Florida Benefits and Medicare Symposium*</t>
  </si>
  <si>
    <t>Annual NABIP Regional Meeting attendence*</t>
  </si>
  <si>
    <t>Attendence at NABIP Florida sponsored workshops by incoming Officers and/or Chairs</t>
  </si>
  <si>
    <t>a.  Proposed chapter budget for next fiscal year including sources of proposed revenues, utilizing NABIP Florida suggested format.</t>
  </si>
  <si>
    <t>Held a Chapter recognition event for chapter award recipients, new REBC designees, membership recruiters, NABIP Florida donors &amp; LPRT qualifiers*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</si>
</sst>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8"/>
      <color rgb="FF002060"/>
      <name val="Calibri"/>
      <family val="2"/>
      <scheme val="minor"/>
    </font>
    <font>
      <b/>
      <sz val="12"/>
      <color theme="1"/>
      <name val="Calibri"/>
      <family val="2"/>
      <scheme val="minor"/>
    </font>
    <font>
      <b/>
      <sz val="11"/>
      <color rgb="FF008000"/>
      <name val="Calibri"/>
      <family val="2"/>
      <scheme val="minor"/>
    </font>
    <font>
      <sz val="9"/>
      <color theme="1"/>
      <name val="Calibri"/>
      <family val="2"/>
      <scheme val="minor"/>
    </font>
    <font>
      <b/>
      <sz val="11"/>
      <color theme="9" tint="0.79998168889431442"/>
      <name val="Calibri"/>
      <family val="2"/>
      <scheme val="minor"/>
    </font>
    <font>
      <sz val="8"/>
      <name val="Calibri"/>
      <family val="2"/>
      <scheme val="minor"/>
    </font>
    <font>
      <b/>
      <sz val="11"/>
      <color rgb="FF00206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cellStyleXfs>
  <cellXfs count="49">
    <xf numFmtId="0" fontId="0" fillId="0" borderId="0" xfId="0"/>
    <xf numFmtId="0" fontId="1" fillId="2" borderId="2" xfId="0" applyFont="1" applyFill="1" applyBorder="1" applyProtection="1">
      <protection locked="0"/>
    </xf>
    <xf numFmtId="0" fontId="1" fillId="0" borderId="0" xfId="0" applyFont="1"/>
    <xf numFmtId="0" fontId="3" fillId="0" borderId="0" xfId="0" applyFont="1"/>
    <xf numFmtId="9" fontId="0" fillId="0" borderId="0" xfId="0" applyNumberFormat="1"/>
    <xf numFmtId="0" fontId="4" fillId="0" borderId="0" xfId="0" applyFont="1" applyAlignment="1">
      <alignment horizontal="center"/>
    </xf>
    <xf numFmtId="49" fontId="1" fillId="0" borderId="0" xfId="0" applyNumberFormat="1" applyFont="1"/>
    <xf numFmtId="0" fontId="1" fillId="0" borderId="1" xfId="0" applyFont="1" applyBorder="1" applyAlignment="1">
      <alignment horizontal="center"/>
    </xf>
    <xf numFmtId="0" fontId="6" fillId="3" borderId="2" xfId="0" applyFont="1" applyFill="1" applyBorder="1"/>
    <xf numFmtId="0" fontId="0" fillId="0" borderId="0" xfId="0" applyAlignment="1">
      <alignment wrapText="1"/>
    </xf>
    <xf numFmtId="0" fontId="5" fillId="0" borderId="0" xfId="0" applyFont="1" applyAlignment="1">
      <alignment horizontal="left" vertical="top" wrapText="1"/>
    </xf>
    <xf numFmtId="0" fontId="1" fillId="0" borderId="0" xfId="0" applyFont="1" applyAlignment="1">
      <alignment horizontal="center"/>
    </xf>
    <xf numFmtId="0" fontId="6" fillId="0" borderId="0" xfId="0" applyFont="1"/>
    <xf numFmtId="0" fontId="1" fillId="0" borderId="0" xfId="0" applyFont="1" applyAlignment="1">
      <alignment horizontal="right"/>
    </xf>
    <xf numFmtId="0" fontId="1" fillId="0" borderId="4" xfId="0" applyFont="1" applyBorder="1" applyAlignment="1">
      <alignment horizontal="center"/>
    </xf>
    <xf numFmtId="3" fontId="0" fillId="0" borderId="0" xfId="0" applyNumberFormat="1"/>
    <xf numFmtId="10" fontId="0" fillId="0" borderId="0" xfId="0" applyNumberFormat="1"/>
    <xf numFmtId="0" fontId="2" fillId="0" borderId="0" xfId="0" applyFont="1" applyAlignment="1">
      <alignment horizontal="right"/>
    </xf>
    <xf numFmtId="0" fontId="0" fillId="4" borderId="3"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0" borderId="0" xfId="0" applyAlignment="1">
      <alignment horizontal="right"/>
    </xf>
    <xf numFmtId="0" fontId="0" fillId="4" borderId="9" xfId="0" applyFill="1" applyBorder="1" applyAlignment="1" applyProtection="1">
      <alignment horizontal="center"/>
      <protection locked="0"/>
    </xf>
    <xf numFmtId="0" fontId="0" fillId="4" borderId="0" xfId="0" applyFill="1" applyAlignment="1" applyProtection="1">
      <alignment horizontal="center"/>
      <protection locked="0"/>
    </xf>
    <xf numFmtId="0" fontId="0" fillId="4" borderId="8" xfId="0" applyFill="1" applyBorder="1" applyAlignment="1" applyProtection="1">
      <alignment horizontal="center"/>
      <protection locked="0"/>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 fillId="0" borderId="0" xfId="0" applyFont="1" applyAlignment="1">
      <alignment horizontal="center" wrapText="1"/>
    </xf>
    <xf numFmtId="0" fontId="0" fillId="0" borderId="0" xfId="0" applyAlignment="1">
      <alignment horizontal="center"/>
    </xf>
    <xf numFmtId="3" fontId="0" fillId="0" borderId="0" xfId="0" applyNumberFormat="1" applyAlignment="1">
      <alignment horizontal="center"/>
    </xf>
    <xf numFmtId="0" fontId="1" fillId="0" borderId="0" xfId="0" applyFont="1" applyAlignment="1">
      <alignment horizontal="left"/>
    </xf>
    <xf numFmtId="0" fontId="1" fillId="0" borderId="0" xfId="0" applyFont="1" applyAlignment="1">
      <alignment horizont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2" borderId="3"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5" fillId="0" borderId="0" xfId="0" applyFont="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1" fillId="0" borderId="0" xfId="0" applyFont="1" applyAlignment="1">
      <alignment horizontal="left" wrapText="1"/>
    </xf>
    <xf numFmtId="0" fontId="0" fillId="0" borderId="0" xfId="0" applyAlignment="1">
      <alignment horizontal="left" vertical="top" wrapText="1"/>
    </xf>
    <xf numFmtId="0" fontId="5" fillId="0" borderId="6" xfId="0" applyFont="1" applyBorder="1" applyAlignment="1">
      <alignment horizontal="left" wrapText="1"/>
    </xf>
    <xf numFmtId="0" fontId="5" fillId="0" borderId="7"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008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127072</xdr:colOff>
      <xdr:row>2</xdr:row>
      <xdr:rowOff>180975</xdr:rowOff>
    </xdr:to>
    <xdr:pic>
      <xdr:nvPicPr>
        <xdr:cNvPr id="4" name="Picture 3">
          <a:extLst>
            <a:ext uri="{FF2B5EF4-FFF2-40B4-BE49-F238E27FC236}">
              <a16:creationId xmlns:a16="http://schemas.microsoft.com/office/drawing/2014/main" id="{88D3836B-0440-2CB5-4A02-D37FB7EB55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013022" cy="8667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307963</xdr:colOff>
      <xdr:row>2</xdr:row>
      <xdr:rowOff>181842</xdr:rowOff>
    </xdr:to>
    <xdr:pic>
      <xdr:nvPicPr>
        <xdr:cNvPr id="4" name="Picture 3">
          <a:extLst>
            <a:ext uri="{FF2B5EF4-FFF2-40B4-BE49-F238E27FC236}">
              <a16:creationId xmlns:a16="http://schemas.microsoft.com/office/drawing/2014/main" id="{3526EEBA-20C5-1908-B18B-4C766CB552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031122" cy="8745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5CC04-5F78-4721-8CBA-0B4018795E62}">
  <dimension ref="A1:X24"/>
  <sheetViews>
    <sheetView zoomScaleNormal="100" workbookViewId="0">
      <selection activeCell="E4" sqref="E4:X4"/>
    </sheetView>
  </sheetViews>
  <sheetFormatPr defaultRowHeight="15" x14ac:dyDescent="0.25"/>
  <cols>
    <col min="1" max="53" width="4.7109375" customWidth="1"/>
  </cols>
  <sheetData>
    <row r="1" spans="1:24" ht="27" customHeight="1" x14ac:dyDescent="0.35">
      <c r="A1" s="17" t="s">
        <v>144</v>
      </c>
      <c r="B1" s="17"/>
      <c r="C1" s="17"/>
      <c r="D1" s="17"/>
      <c r="E1" s="17"/>
      <c r="F1" s="17"/>
      <c r="G1" s="17"/>
      <c r="H1" s="17"/>
      <c r="I1" s="17"/>
      <c r="J1" s="17"/>
      <c r="K1" s="17"/>
      <c r="L1" s="17"/>
      <c r="M1" s="17"/>
      <c r="N1" s="17"/>
      <c r="O1" s="17"/>
      <c r="P1" s="17"/>
      <c r="Q1" s="17"/>
      <c r="R1" s="17"/>
      <c r="S1" s="17"/>
      <c r="T1" s="17"/>
      <c r="U1" s="17"/>
      <c r="V1" s="17"/>
      <c r="W1" s="17"/>
      <c r="X1" s="17"/>
    </row>
    <row r="2" spans="1:24" ht="27" customHeight="1" x14ac:dyDescent="0.25"/>
    <row r="3" spans="1:24" ht="16.5" customHeight="1" x14ac:dyDescent="0.25"/>
    <row r="4" spans="1:24" x14ac:dyDescent="0.25">
      <c r="A4" s="21" t="s">
        <v>0</v>
      </c>
      <c r="B4" s="21"/>
      <c r="C4" s="21"/>
      <c r="D4" s="21"/>
      <c r="E4" s="18"/>
      <c r="F4" s="19"/>
      <c r="G4" s="19"/>
      <c r="H4" s="19"/>
      <c r="I4" s="19"/>
      <c r="J4" s="19"/>
      <c r="K4" s="19"/>
      <c r="L4" s="19"/>
      <c r="M4" s="19"/>
      <c r="N4" s="19"/>
      <c r="O4" s="19"/>
      <c r="P4" s="19"/>
      <c r="Q4" s="19"/>
      <c r="R4" s="19"/>
      <c r="S4" s="19"/>
      <c r="T4" s="19"/>
      <c r="U4" s="19"/>
      <c r="V4" s="19"/>
      <c r="W4" s="19"/>
      <c r="X4" s="20"/>
    </row>
    <row r="5" spans="1:24" x14ac:dyDescent="0.25">
      <c r="A5" s="21" t="s">
        <v>138</v>
      </c>
      <c r="B5" s="21"/>
      <c r="C5" s="21"/>
      <c r="D5" s="21"/>
      <c r="E5" s="22"/>
      <c r="F5" s="23"/>
      <c r="G5" s="23"/>
      <c r="H5" s="23"/>
      <c r="I5" s="23"/>
      <c r="J5" s="23"/>
      <c r="K5" s="23"/>
      <c r="L5" s="23"/>
      <c r="M5" s="23"/>
      <c r="N5" s="23"/>
      <c r="O5" s="23"/>
      <c r="P5" s="23"/>
      <c r="Q5" s="23"/>
      <c r="R5" s="23"/>
      <c r="S5" s="23"/>
      <c r="T5" s="23"/>
      <c r="U5" s="23"/>
      <c r="V5" s="23"/>
      <c r="W5" s="23"/>
      <c r="X5" s="24"/>
    </row>
    <row r="6" spans="1:24" x14ac:dyDescent="0.25">
      <c r="A6" s="21" t="s">
        <v>139</v>
      </c>
      <c r="B6" s="21"/>
      <c r="C6" s="21"/>
      <c r="D6" s="21"/>
      <c r="E6" s="18"/>
      <c r="F6" s="19"/>
      <c r="G6" s="19"/>
      <c r="H6" s="19"/>
      <c r="I6" s="19"/>
      <c r="J6" s="19"/>
      <c r="K6" s="19"/>
      <c r="L6" s="19"/>
      <c r="M6" s="19"/>
      <c r="N6" s="19"/>
      <c r="O6" s="19"/>
      <c r="P6" s="19"/>
      <c r="Q6" s="19"/>
      <c r="R6" s="19"/>
      <c r="S6" s="19"/>
      <c r="T6" s="19"/>
      <c r="U6" s="19"/>
      <c r="V6" s="19"/>
      <c r="W6" s="19"/>
      <c r="X6" s="20"/>
    </row>
    <row r="7" spans="1:24" x14ac:dyDescent="0.25">
      <c r="A7" s="21" t="s">
        <v>140</v>
      </c>
      <c r="B7" s="21"/>
      <c r="C7" s="21"/>
      <c r="D7" s="21"/>
      <c r="E7" s="22"/>
      <c r="F7" s="23"/>
      <c r="G7" s="23"/>
      <c r="H7" s="23"/>
      <c r="I7" s="23"/>
      <c r="J7" s="23"/>
      <c r="K7" s="23"/>
      <c r="L7" s="23"/>
      <c r="M7" s="23"/>
      <c r="N7" s="23"/>
      <c r="O7" s="23"/>
      <c r="P7" s="23"/>
      <c r="Q7" s="23"/>
      <c r="R7" s="23"/>
      <c r="S7" s="23"/>
      <c r="T7" s="23"/>
      <c r="U7" s="23"/>
      <c r="V7" s="23"/>
      <c r="W7" s="23"/>
      <c r="X7" s="24"/>
    </row>
    <row r="8" spans="1:24" x14ac:dyDescent="0.25">
      <c r="A8" s="21" t="s">
        <v>141</v>
      </c>
      <c r="B8" s="21"/>
      <c r="C8" s="21"/>
      <c r="D8" s="21"/>
      <c r="E8" s="18"/>
      <c r="F8" s="19"/>
      <c r="G8" s="19"/>
      <c r="H8" s="19"/>
      <c r="I8" s="19"/>
      <c r="J8" s="19"/>
      <c r="K8" s="19"/>
      <c r="L8" s="19"/>
      <c r="M8" s="19"/>
      <c r="N8" s="19"/>
      <c r="O8" s="19"/>
      <c r="P8" s="19"/>
      <c r="Q8" s="19"/>
      <c r="R8" s="19"/>
      <c r="S8" s="19"/>
      <c r="T8" s="19"/>
      <c r="U8" s="19"/>
      <c r="V8" s="19"/>
      <c r="W8" s="19"/>
      <c r="X8" s="20"/>
    </row>
    <row r="10" spans="1:24" ht="32.25" customHeight="1" x14ac:dyDescent="0.25">
      <c r="A10" s="25" t="s">
        <v>145</v>
      </c>
      <c r="B10" s="26"/>
      <c r="C10" s="26"/>
      <c r="D10" s="26"/>
      <c r="E10" s="26"/>
      <c r="F10" s="26"/>
      <c r="G10" s="26"/>
      <c r="H10" s="26"/>
      <c r="I10" s="26"/>
      <c r="J10" s="26"/>
      <c r="K10" s="26"/>
      <c r="L10" s="26"/>
      <c r="M10" s="26"/>
      <c r="N10" s="26"/>
      <c r="O10" s="26"/>
      <c r="P10" s="26"/>
      <c r="Q10" s="26"/>
      <c r="R10" s="26"/>
      <c r="S10" s="26"/>
      <c r="T10" s="26"/>
      <c r="U10" s="26"/>
      <c r="V10" s="26"/>
      <c r="W10" s="26"/>
      <c r="X10" s="27"/>
    </row>
    <row r="12" spans="1:24" ht="32.25" customHeight="1" x14ac:dyDescent="0.25">
      <c r="J12" s="28" t="s">
        <v>142</v>
      </c>
      <c r="K12" s="28"/>
      <c r="L12" s="2"/>
      <c r="M12" s="30" t="s">
        <v>143</v>
      </c>
      <c r="N12" s="30"/>
    </row>
    <row r="13" spans="1:24" ht="15.75" x14ac:dyDescent="0.25">
      <c r="A13" s="3" t="s">
        <v>1</v>
      </c>
      <c r="B13" s="3"/>
      <c r="C13" s="3" t="s">
        <v>4</v>
      </c>
      <c r="J13" s="29">
        <f>'Chapter of Year Award'!T24</f>
        <v>0</v>
      </c>
      <c r="K13" s="29"/>
      <c r="M13" s="31">
        <v>175</v>
      </c>
      <c r="N13" s="31"/>
      <c r="P13" s="4">
        <f>J13/M13</f>
        <v>0</v>
      </c>
    </row>
    <row r="14" spans="1:24" ht="15.75" x14ac:dyDescent="0.25">
      <c r="A14" s="3" t="s">
        <v>23</v>
      </c>
      <c r="B14" s="3"/>
      <c r="C14" s="3" t="s">
        <v>24</v>
      </c>
      <c r="J14" s="29">
        <f>'Chapter of Year Award'!T52</f>
        <v>0</v>
      </c>
      <c r="K14" s="29"/>
      <c r="M14" s="31">
        <v>450</v>
      </c>
      <c r="N14" s="31"/>
      <c r="P14" s="4">
        <f t="shared" ref="P14:P24" si="0">J14/M14</f>
        <v>0</v>
      </c>
    </row>
    <row r="15" spans="1:24" ht="15.75" x14ac:dyDescent="0.25">
      <c r="A15" s="3" t="s">
        <v>37</v>
      </c>
      <c r="B15" s="3"/>
      <c r="C15" s="3" t="s">
        <v>38</v>
      </c>
      <c r="J15" s="29">
        <f>'Chapter of Year Award'!T68</f>
        <v>0</v>
      </c>
      <c r="K15" s="29"/>
      <c r="M15" s="31">
        <v>125</v>
      </c>
      <c r="N15" s="31"/>
      <c r="P15" s="4">
        <f t="shared" si="0"/>
        <v>0</v>
      </c>
    </row>
    <row r="16" spans="1:24" ht="15.75" x14ac:dyDescent="0.25">
      <c r="A16" s="3" t="s">
        <v>46</v>
      </c>
      <c r="B16" s="3"/>
      <c r="C16" s="3" t="s">
        <v>47</v>
      </c>
      <c r="J16" s="29">
        <f>'Chapter of Year Award'!T84</f>
        <v>0</v>
      </c>
      <c r="K16" s="29"/>
      <c r="M16" s="31">
        <v>410</v>
      </c>
      <c r="N16" s="31"/>
      <c r="P16" s="4">
        <f t="shared" si="0"/>
        <v>0</v>
      </c>
    </row>
    <row r="17" spans="1:16" ht="15.75" x14ac:dyDescent="0.25">
      <c r="A17" s="3" t="s">
        <v>60</v>
      </c>
      <c r="B17" s="3"/>
      <c r="C17" s="3" t="s">
        <v>61</v>
      </c>
      <c r="J17" s="29">
        <f>'Chapter of Year Award'!T110</f>
        <v>0</v>
      </c>
      <c r="K17" s="29"/>
      <c r="M17" s="31">
        <v>425</v>
      </c>
      <c r="N17" s="31"/>
      <c r="P17" s="4">
        <f t="shared" si="0"/>
        <v>0</v>
      </c>
    </row>
    <row r="18" spans="1:16" ht="15.75" x14ac:dyDescent="0.25">
      <c r="A18" s="3" t="s">
        <v>75</v>
      </c>
      <c r="B18" s="3"/>
      <c r="C18" s="3" t="s">
        <v>76</v>
      </c>
      <c r="J18" s="29">
        <f>'Chapter of Year Award'!T124</f>
        <v>0</v>
      </c>
      <c r="K18" s="29"/>
      <c r="M18" s="31">
        <v>100</v>
      </c>
      <c r="N18" s="31"/>
      <c r="P18" s="4">
        <f t="shared" si="0"/>
        <v>0</v>
      </c>
    </row>
    <row r="19" spans="1:16" ht="15.75" x14ac:dyDescent="0.25">
      <c r="A19" s="3" t="s">
        <v>86</v>
      </c>
      <c r="B19" s="3"/>
      <c r="C19" s="3" t="s">
        <v>162</v>
      </c>
      <c r="J19" s="29">
        <f>'Chapter of Year Award'!T142</f>
        <v>0</v>
      </c>
      <c r="K19" s="29"/>
      <c r="M19" s="31">
        <v>175</v>
      </c>
      <c r="N19" s="31"/>
      <c r="P19" s="4">
        <f t="shared" si="0"/>
        <v>0</v>
      </c>
    </row>
    <row r="20" spans="1:16" ht="15.75" x14ac:dyDescent="0.25">
      <c r="A20" s="3" t="s">
        <v>90</v>
      </c>
      <c r="B20" s="3"/>
      <c r="C20" s="3" t="s">
        <v>91</v>
      </c>
      <c r="J20" s="29">
        <f>'Chapter of Year Award'!T168</f>
        <v>0</v>
      </c>
      <c r="K20" s="29"/>
      <c r="M20" s="31">
        <v>165</v>
      </c>
      <c r="N20" s="31"/>
      <c r="P20" s="4">
        <f t="shared" si="0"/>
        <v>0</v>
      </c>
    </row>
    <row r="21" spans="1:16" ht="15.75" x14ac:dyDescent="0.25">
      <c r="A21" s="3" t="s">
        <v>111</v>
      </c>
      <c r="B21" s="3"/>
      <c r="C21" s="3" t="s">
        <v>112</v>
      </c>
      <c r="J21" s="29">
        <f>'Chapter of Year Award'!T185</f>
        <v>0</v>
      </c>
      <c r="K21" s="29"/>
      <c r="M21" s="31">
        <v>300</v>
      </c>
      <c r="N21" s="31"/>
      <c r="P21" s="4">
        <f t="shared" si="0"/>
        <v>0</v>
      </c>
    </row>
    <row r="22" spans="1:16" ht="15.75" x14ac:dyDescent="0.25">
      <c r="A22" s="3" t="s">
        <v>119</v>
      </c>
      <c r="B22" s="3"/>
      <c r="C22" s="3" t="s">
        <v>120</v>
      </c>
      <c r="J22" s="29">
        <f>'Chapter of Year Award'!T199</f>
        <v>0</v>
      </c>
      <c r="K22" s="29"/>
      <c r="M22" s="31">
        <v>105</v>
      </c>
      <c r="N22" s="31"/>
      <c r="P22" s="4">
        <f t="shared" si="0"/>
        <v>0</v>
      </c>
    </row>
    <row r="23" spans="1:16" x14ac:dyDescent="0.25">
      <c r="P23" s="4"/>
    </row>
    <row r="24" spans="1:16" x14ac:dyDescent="0.25">
      <c r="J24" s="29">
        <f>SUM(J13:K22)</f>
        <v>0</v>
      </c>
      <c r="K24" s="29"/>
      <c r="M24" s="32">
        <f>SUM(M13:N22)</f>
        <v>2430</v>
      </c>
      <c r="N24" s="32"/>
      <c r="P24" s="4">
        <f t="shared" si="0"/>
        <v>0</v>
      </c>
    </row>
  </sheetData>
  <sheetProtection algorithmName="SHA-512" hashValue="d6EZobuDW5HMTtZBrzaJls8MhybfdroOPgPCLlN+kF/amiBwOqaB/j56hiNoGQDKgGag+oiLFrmyAlgaDfng6w==" saltValue="tFkOlLV2gz8JYmjS1cAvjg==" spinCount="100000" sheet="1" selectLockedCells="1"/>
  <mergeCells count="36">
    <mergeCell ref="M24:N24"/>
    <mergeCell ref="J24:K24"/>
    <mergeCell ref="M22:N22"/>
    <mergeCell ref="M21:N21"/>
    <mergeCell ref="M20:N20"/>
    <mergeCell ref="J22:K22"/>
    <mergeCell ref="J21:K21"/>
    <mergeCell ref="J20:K20"/>
    <mergeCell ref="M19:N19"/>
    <mergeCell ref="M18:N18"/>
    <mergeCell ref="M17:N17"/>
    <mergeCell ref="J17:K17"/>
    <mergeCell ref="J16:K16"/>
    <mergeCell ref="J19:K19"/>
    <mergeCell ref="J18:K18"/>
    <mergeCell ref="M16:N16"/>
    <mergeCell ref="A10:X10"/>
    <mergeCell ref="J12:K12"/>
    <mergeCell ref="J15:K15"/>
    <mergeCell ref="J14:K14"/>
    <mergeCell ref="J13:K13"/>
    <mergeCell ref="M12:N12"/>
    <mergeCell ref="M15:N15"/>
    <mergeCell ref="M14:N14"/>
    <mergeCell ref="M13:N13"/>
    <mergeCell ref="A1:X1"/>
    <mergeCell ref="E4:X4"/>
    <mergeCell ref="A4:D4"/>
    <mergeCell ref="A8:D8"/>
    <mergeCell ref="A7:D7"/>
    <mergeCell ref="A6:D6"/>
    <mergeCell ref="A5:D5"/>
    <mergeCell ref="E5:X5"/>
    <mergeCell ref="E6:X6"/>
    <mergeCell ref="E7:X7"/>
    <mergeCell ref="E8:X8"/>
  </mergeCells>
  <pageMargins left="0.7" right="0.7" top="0.75" bottom="0.75" header="0.3" footer="0.3"/>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2F7B5-1ADB-4522-90DE-EBB2390D703D}">
  <dimension ref="A1:Z203"/>
  <sheetViews>
    <sheetView tabSelected="1" zoomScale="80" zoomScaleNormal="80" workbookViewId="0">
      <selection activeCell="P197" sqref="P197"/>
    </sheetView>
  </sheetViews>
  <sheetFormatPr defaultRowHeight="15" x14ac:dyDescent="0.25"/>
  <cols>
    <col min="1" max="1" width="3.85546875" customWidth="1"/>
    <col min="2" max="2" width="3.28515625" customWidth="1"/>
    <col min="3" max="23" width="4.7109375" customWidth="1"/>
    <col min="26" max="26" width="0" hidden="1" customWidth="1"/>
  </cols>
  <sheetData>
    <row r="1" spans="1:26" ht="27" customHeight="1" x14ac:dyDescent="0.35">
      <c r="A1" s="17" t="s">
        <v>144</v>
      </c>
      <c r="B1" s="17"/>
      <c r="C1" s="17"/>
      <c r="D1" s="17"/>
      <c r="E1" s="17"/>
      <c r="F1" s="17"/>
      <c r="G1" s="17"/>
      <c r="H1" s="17"/>
      <c r="I1" s="17"/>
      <c r="J1" s="17"/>
      <c r="K1" s="17"/>
      <c r="L1" s="17"/>
      <c r="M1" s="17"/>
      <c r="N1" s="17"/>
      <c r="O1" s="17"/>
      <c r="P1" s="17"/>
      <c r="Q1" s="17"/>
      <c r="R1" s="17"/>
      <c r="S1" s="17"/>
      <c r="T1" s="17"/>
      <c r="U1" s="17"/>
      <c r="V1" s="17"/>
      <c r="W1" s="17"/>
      <c r="X1" s="17"/>
    </row>
    <row r="2" spans="1:26" ht="27" customHeight="1" x14ac:dyDescent="0.25"/>
    <row r="3" spans="1:26" ht="16.5" customHeight="1" x14ac:dyDescent="0.25"/>
    <row r="4" spans="1:26" ht="61.5" customHeight="1" x14ac:dyDescent="0.25">
      <c r="A4" s="46" t="s">
        <v>146</v>
      </c>
      <c r="B4" s="46"/>
      <c r="C4" s="46"/>
      <c r="D4" s="46"/>
      <c r="E4" s="46"/>
      <c r="F4" s="46"/>
      <c r="G4" s="46"/>
      <c r="H4" s="46"/>
      <c r="I4" s="46"/>
      <c r="J4" s="46"/>
      <c r="K4" s="46"/>
      <c r="L4" s="46"/>
      <c r="M4" s="46"/>
      <c r="N4" s="46"/>
      <c r="O4" s="46"/>
      <c r="P4" s="46"/>
      <c r="Q4" s="46"/>
      <c r="R4" s="46"/>
      <c r="S4" s="46"/>
      <c r="T4" s="46"/>
      <c r="U4" s="46"/>
      <c r="V4" s="46"/>
      <c r="W4" s="46"/>
      <c r="X4" s="46"/>
    </row>
    <row r="6" spans="1:26" x14ac:dyDescent="0.25">
      <c r="A6" t="s">
        <v>0</v>
      </c>
      <c r="E6" s="23"/>
      <c r="F6" s="23"/>
      <c r="G6" s="23"/>
      <c r="H6" s="23"/>
      <c r="I6" s="23"/>
      <c r="J6" s="23"/>
      <c r="K6" s="23"/>
      <c r="L6" s="23"/>
      <c r="M6" s="23"/>
      <c r="N6" s="23"/>
      <c r="O6" s="23"/>
      <c r="P6" s="23"/>
      <c r="Q6" s="23"/>
      <c r="R6" s="23"/>
      <c r="S6" s="23"/>
      <c r="T6" s="23"/>
      <c r="U6" s="23"/>
      <c r="V6" s="23"/>
      <c r="W6" s="23"/>
      <c r="X6" s="23"/>
    </row>
    <row r="8" spans="1:26" s="3" customFormat="1" ht="15.75" x14ac:dyDescent="0.25">
      <c r="A8" s="3" t="s">
        <v>1</v>
      </c>
      <c r="C8" s="3" t="s">
        <v>4</v>
      </c>
      <c r="X8" s="5" t="s">
        <v>5</v>
      </c>
    </row>
    <row r="9" spans="1:26" s="2" customFormat="1" x14ac:dyDescent="0.25">
      <c r="B9" s="6" t="s">
        <v>3</v>
      </c>
      <c r="C9" s="33" t="s">
        <v>2</v>
      </c>
      <c r="D9" s="33"/>
      <c r="E9" s="33"/>
      <c r="F9" s="33"/>
      <c r="G9" s="33"/>
      <c r="H9" s="33"/>
      <c r="I9" s="33"/>
      <c r="J9" s="33"/>
      <c r="K9" s="33"/>
      <c r="L9" s="33"/>
      <c r="M9" s="33"/>
      <c r="N9" s="33"/>
      <c r="O9" s="33"/>
      <c r="P9" s="1"/>
      <c r="Q9" s="34" t="s">
        <v>6</v>
      </c>
      <c r="R9" s="34"/>
      <c r="S9" s="34"/>
      <c r="T9" s="7">
        <f>P9*50</f>
        <v>0</v>
      </c>
      <c r="U9" s="34" t="s">
        <v>7</v>
      </c>
      <c r="V9" s="34"/>
      <c r="W9" s="34"/>
      <c r="X9" s="8"/>
      <c r="Z9" s="2">
        <v>50</v>
      </c>
    </row>
    <row r="10" spans="1:26" s="9" customFormat="1" ht="34.5" customHeight="1" x14ac:dyDescent="0.25">
      <c r="C10" s="35" t="s">
        <v>9</v>
      </c>
      <c r="D10" s="36"/>
      <c r="E10" s="36"/>
      <c r="F10" s="36"/>
      <c r="G10" s="36"/>
      <c r="H10" s="36"/>
      <c r="I10" s="36"/>
      <c r="J10" s="36"/>
      <c r="K10" s="36"/>
      <c r="L10" s="36"/>
      <c r="M10" s="36"/>
      <c r="N10" s="36"/>
      <c r="O10" s="37"/>
    </row>
    <row r="11" spans="1:26" s="9" customFormat="1" ht="15" customHeight="1" x14ac:dyDescent="0.25">
      <c r="C11" s="10"/>
      <c r="D11" s="10"/>
      <c r="E11" s="10"/>
      <c r="F11" s="10"/>
      <c r="G11" s="10"/>
      <c r="H11" s="10"/>
      <c r="I11" s="10"/>
      <c r="J11" s="10"/>
      <c r="K11" s="10"/>
      <c r="L11" s="10"/>
      <c r="M11" s="10"/>
      <c r="N11" s="10"/>
      <c r="O11" s="10"/>
    </row>
    <row r="12" spans="1:26" x14ac:dyDescent="0.25">
      <c r="A12" s="2"/>
      <c r="B12" s="6" t="s">
        <v>8</v>
      </c>
      <c r="C12" s="33" t="s">
        <v>18</v>
      </c>
      <c r="D12" s="33"/>
      <c r="E12" s="33"/>
      <c r="F12" s="33"/>
      <c r="G12" s="33"/>
      <c r="H12" s="33"/>
      <c r="I12" s="33"/>
      <c r="J12" s="33"/>
      <c r="K12" s="33"/>
      <c r="L12" s="33"/>
      <c r="M12" s="33"/>
      <c r="N12" s="33"/>
      <c r="O12" s="33"/>
      <c r="P12" s="2"/>
      <c r="Q12" s="34"/>
      <c r="R12" s="34"/>
      <c r="S12" s="34"/>
      <c r="T12" s="11"/>
      <c r="U12" s="34"/>
      <c r="V12" s="34"/>
      <c r="W12" s="34"/>
      <c r="X12" s="12"/>
    </row>
    <row r="13" spans="1:26" x14ac:dyDescent="0.25">
      <c r="A13" s="9"/>
      <c r="B13" s="9"/>
      <c r="C13" s="35" t="s">
        <v>15</v>
      </c>
      <c r="D13" s="36"/>
      <c r="E13" s="36"/>
      <c r="F13" s="36"/>
      <c r="G13" s="36"/>
      <c r="H13" s="36"/>
      <c r="I13" s="36"/>
      <c r="J13" s="36"/>
      <c r="K13" s="36"/>
      <c r="L13" s="36"/>
      <c r="M13" s="36"/>
      <c r="N13" s="36"/>
      <c r="O13" s="37"/>
      <c r="P13" s="9"/>
      <c r="Q13" s="9"/>
      <c r="R13" s="9"/>
      <c r="S13" s="9"/>
      <c r="T13" s="9"/>
      <c r="U13" s="9"/>
      <c r="V13" s="9"/>
      <c r="W13" s="9"/>
      <c r="X13" s="9"/>
    </row>
    <row r="14" spans="1:26" x14ac:dyDescent="0.25">
      <c r="M14" s="42" t="s">
        <v>10</v>
      </c>
      <c r="N14" s="42"/>
      <c r="O14" s="43"/>
      <c r="P14" s="1"/>
      <c r="Q14" s="34" t="s">
        <v>6</v>
      </c>
      <c r="R14" s="34"/>
      <c r="S14" s="34"/>
      <c r="T14" s="7">
        <f>P14*50</f>
        <v>0</v>
      </c>
      <c r="U14" s="34"/>
      <c r="V14" s="34"/>
      <c r="W14" s="34"/>
      <c r="X14" s="8"/>
    </row>
    <row r="15" spans="1:26" x14ac:dyDescent="0.25">
      <c r="M15" s="21" t="s">
        <v>11</v>
      </c>
      <c r="N15" s="21"/>
      <c r="O15" s="44"/>
      <c r="P15" s="1"/>
      <c r="Q15" s="34" t="s">
        <v>13</v>
      </c>
      <c r="R15" s="34"/>
      <c r="S15" s="34"/>
      <c r="T15" s="7">
        <f>P15*25</f>
        <v>0</v>
      </c>
      <c r="U15" s="34"/>
      <c r="V15" s="34"/>
      <c r="W15" s="34"/>
      <c r="X15" s="8"/>
    </row>
    <row r="16" spans="1:26" x14ac:dyDescent="0.25">
      <c r="M16" s="21" t="s">
        <v>12</v>
      </c>
      <c r="N16" s="21"/>
      <c r="O16" s="44"/>
      <c r="P16" s="1"/>
      <c r="Q16" s="34" t="s">
        <v>14</v>
      </c>
      <c r="R16" s="34"/>
      <c r="S16" s="34"/>
      <c r="T16" s="7">
        <f>P16*15</f>
        <v>0</v>
      </c>
      <c r="U16" s="34" t="s">
        <v>7</v>
      </c>
      <c r="V16" s="34"/>
      <c r="W16" s="34"/>
      <c r="X16" s="8"/>
      <c r="Z16">
        <v>50</v>
      </c>
    </row>
    <row r="18" spans="1:26" x14ac:dyDescent="0.25">
      <c r="B18" s="6" t="s">
        <v>16</v>
      </c>
      <c r="C18" s="33" t="s">
        <v>19</v>
      </c>
      <c r="D18" s="33"/>
      <c r="E18" s="33"/>
      <c r="F18" s="33"/>
      <c r="G18" s="33"/>
      <c r="H18" s="33"/>
      <c r="I18" s="33"/>
      <c r="J18" s="33"/>
      <c r="K18" s="33"/>
      <c r="L18" s="33"/>
      <c r="M18" s="33"/>
      <c r="N18" s="33"/>
      <c r="O18" s="33"/>
      <c r="P18" s="1"/>
      <c r="Q18" s="34" t="s">
        <v>13</v>
      </c>
      <c r="R18" s="34"/>
      <c r="S18" s="34"/>
      <c r="T18" s="7">
        <f>P18*25</f>
        <v>0</v>
      </c>
      <c r="U18" s="34" t="s">
        <v>20</v>
      </c>
      <c r="V18" s="34"/>
      <c r="W18" s="34"/>
      <c r="X18" s="8"/>
      <c r="Z18">
        <v>25</v>
      </c>
    </row>
    <row r="19" spans="1:26" ht="26.25" customHeight="1" x14ac:dyDescent="0.25">
      <c r="B19" s="9"/>
      <c r="C19" s="35" t="s">
        <v>17</v>
      </c>
      <c r="D19" s="36"/>
      <c r="E19" s="36"/>
      <c r="F19" s="36"/>
      <c r="G19" s="36"/>
      <c r="H19" s="36"/>
      <c r="I19" s="36"/>
      <c r="J19" s="36"/>
      <c r="K19" s="36"/>
      <c r="L19" s="36"/>
      <c r="M19" s="36"/>
      <c r="N19" s="36"/>
      <c r="O19" s="37"/>
      <c r="P19" s="9"/>
      <c r="Q19" s="9"/>
      <c r="R19" s="9"/>
      <c r="S19" s="9"/>
      <c r="T19" s="9"/>
      <c r="U19" s="9"/>
      <c r="V19" s="9"/>
      <c r="W19" s="9"/>
      <c r="X19" s="9"/>
    </row>
    <row r="21" spans="1:26" x14ac:dyDescent="0.25">
      <c r="B21" s="6" t="s">
        <v>21</v>
      </c>
      <c r="C21" s="33" t="s">
        <v>22</v>
      </c>
      <c r="D21" s="33"/>
      <c r="E21" s="33"/>
      <c r="F21" s="33"/>
      <c r="G21" s="33"/>
      <c r="H21" s="33"/>
      <c r="I21" s="33"/>
      <c r="J21" s="33"/>
      <c r="K21" s="33"/>
      <c r="L21" s="33"/>
      <c r="M21" s="33"/>
      <c r="N21" s="33"/>
      <c r="O21" s="33"/>
      <c r="P21" s="1"/>
      <c r="Q21" s="34" t="s">
        <v>28</v>
      </c>
      <c r="R21" s="34"/>
      <c r="S21" s="34"/>
      <c r="T21" s="7">
        <f>P21*10</f>
        <v>0</v>
      </c>
      <c r="U21" s="34" t="s">
        <v>7</v>
      </c>
      <c r="V21" s="34"/>
      <c r="W21" s="34"/>
      <c r="X21" s="8"/>
      <c r="Z21">
        <v>50</v>
      </c>
    </row>
    <row r="22" spans="1:26" ht="40.5" customHeight="1" x14ac:dyDescent="0.25">
      <c r="B22" s="9"/>
      <c r="C22" s="35" t="s">
        <v>147</v>
      </c>
      <c r="D22" s="36"/>
      <c r="E22" s="36"/>
      <c r="F22" s="36"/>
      <c r="G22" s="36"/>
      <c r="H22" s="36"/>
      <c r="I22" s="36"/>
      <c r="J22" s="36"/>
      <c r="K22" s="36"/>
      <c r="L22" s="36"/>
      <c r="M22" s="36"/>
      <c r="N22" s="36"/>
      <c r="O22" s="37"/>
      <c r="P22" s="9"/>
      <c r="Q22" s="9"/>
      <c r="R22" s="9"/>
      <c r="S22" s="9"/>
      <c r="T22" s="9"/>
      <c r="U22" s="9"/>
      <c r="V22" s="9"/>
      <c r="W22" s="9"/>
      <c r="X22" s="9"/>
    </row>
    <row r="24" spans="1:26" s="2" customFormat="1" x14ac:dyDescent="0.25">
      <c r="O24" s="13" t="s">
        <v>129</v>
      </c>
      <c r="T24" s="11">
        <f>SUM(T9:T21)</f>
        <v>0</v>
      </c>
    </row>
    <row r="25" spans="1:26" s="2" customFormat="1" x14ac:dyDescent="0.25">
      <c r="O25" s="13"/>
      <c r="T25" s="11"/>
    </row>
    <row r="27" spans="1:26" ht="15.75" x14ac:dyDescent="0.25">
      <c r="A27" s="3" t="s">
        <v>23</v>
      </c>
      <c r="B27" s="3"/>
      <c r="C27" s="3" t="s">
        <v>24</v>
      </c>
      <c r="D27" s="3"/>
      <c r="E27" s="3"/>
      <c r="F27" s="3"/>
      <c r="G27" s="3"/>
      <c r="H27" s="3"/>
      <c r="I27" s="3"/>
      <c r="J27" s="3"/>
      <c r="K27" s="3"/>
      <c r="L27" s="3"/>
      <c r="M27" s="3"/>
      <c r="N27" s="3"/>
      <c r="O27" s="3"/>
      <c r="P27" s="3"/>
      <c r="Q27" s="3"/>
      <c r="R27" s="3"/>
      <c r="S27" s="3"/>
      <c r="T27" s="3"/>
      <c r="U27" s="3"/>
      <c r="V27" s="3"/>
      <c r="W27" s="3"/>
      <c r="X27" s="5" t="s">
        <v>5</v>
      </c>
    </row>
    <row r="28" spans="1:26" x14ac:dyDescent="0.25">
      <c r="A28" s="2"/>
      <c r="B28" s="6" t="s">
        <v>3</v>
      </c>
      <c r="C28" s="33" t="s">
        <v>25</v>
      </c>
      <c r="D28" s="33"/>
      <c r="E28" s="33"/>
      <c r="F28" s="33"/>
      <c r="G28" s="33"/>
      <c r="H28" s="33"/>
      <c r="I28" s="33"/>
      <c r="J28" s="33"/>
      <c r="K28" s="33"/>
      <c r="L28" s="33"/>
      <c r="M28" s="33"/>
      <c r="N28" s="33"/>
      <c r="O28" s="33"/>
      <c r="P28" s="1"/>
      <c r="Q28" s="34" t="s">
        <v>28</v>
      </c>
      <c r="R28" s="34"/>
      <c r="S28" s="34"/>
      <c r="T28" s="7">
        <f>P28*10</f>
        <v>0</v>
      </c>
      <c r="U28" s="34" t="s">
        <v>7</v>
      </c>
      <c r="V28" s="34"/>
      <c r="W28" s="34"/>
      <c r="X28" s="8"/>
      <c r="Z28">
        <v>50</v>
      </c>
    </row>
    <row r="29" spans="1:26" ht="25.5" customHeight="1" x14ac:dyDescent="0.25">
      <c r="A29" s="9"/>
      <c r="B29" s="9"/>
      <c r="C29" s="35" t="s">
        <v>26</v>
      </c>
      <c r="D29" s="36"/>
      <c r="E29" s="36"/>
      <c r="F29" s="36"/>
      <c r="G29" s="36"/>
      <c r="H29" s="36"/>
      <c r="I29" s="36"/>
      <c r="J29" s="36"/>
      <c r="K29" s="36"/>
      <c r="L29" s="36"/>
      <c r="M29" s="36"/>
      <c r="N29" s="36"/>
      <c r="O29" s="37"/>
      <c r="P29" s="9"/>
      <c r="Q29" s="9"/>
      <c r="R29" s="9"/>
      <c r="S29" s="9"/>
      <c r="T29" s="9"/>
      <c r="U29" s="9"/>
      <c r="V29" s="9"/>
      <c r="W29" s="9"/>
      <c r="X29" s="9"/>
    </row>
    <row r="31" spans="1:26" x14ac:dyDescent="0.25">
      <c r="B31" s="6" t="s">
        <v>8</v>
      </c>
      <c r="C31" s="33" t="s">
        <v>148</v>
      </c>
      <c r="D31" s="33"/>
      <c r="E31" s="33"/>
      <c r="F31" s="33"/>
      <c r="G31" s="33"/>
      <c r="H31" s="33"/>
      <c r="I31" s="33"/>
      <c r="J31" s="33"/>
      <c r="K31" s="33"/>
      <c r="L31" s="33"/>
      <c r="M31" s="33"/>
      <c r="N31" s="33"/>
      <c r="O31" s="33"/>
      <c r="P31" s="1"/>
      <c r="Q31" s="34" t="s">
        <v>29</v>
      </c>
      <c r="R31" s="34"/>
      <c r="S31" s="34"/>
      <c r="T31" s="7">
        <f>P31*5</f>
        <v>0</v>
      </c>
      <c r="U31" s="34" t="s">
        <v>7</v>
      </c>
      <c r="V31" s="34"/>
      <c r="W31" s="34"/>
      <c r="X31" s="8"/>
      <c r="Z31">
        <v>50</v>
      </c>
    </row>
    <row r="32" spans="1:26" x14ac:dyDescent="0.25">
      <c r="B32" s="9"/>
      <c r="C32" s="35" t="s">
        <v>149</v>
      </c>
      <c r="D32" s="36"/>
      <c r="E32" s="36"/>
      <c r="F32" s="36"/>
      <c r="G32" s="36"/>
      <c r="H32" s="36"/>
      <c r="I32" s="36"/>
      <c r="J32" s="36"/>
      <c r="K32" s="36"/>
      <c r="L32" s="36"/>
      <c r="M32" s="36"/>
      <c r="N32" s="36"/>
      <c r="O32" s="37"/>
      <c r="P32" s="9"/>
      <c r="Q32" s="9"/>
      <c r="R32" s="9"/>
      <c r="S32" s="9"/>
      <c r="T32" s="9"/>
      <c r="U32" s="9"/>
      <c r="V32" s="9"/>
      <c r="W32" s="9"/>
      <c r="X32" s="9"/>
    </row>
    <row r="34" spans="2:26" x14ac:dyDescent="0.25">
      <c r="B34" s="6" t="s">
        <v>16</v>
      </c>
      <c r="C34" s="33" t="s">
        <v>27</v>
      </c>
      <c r="D34" s="33"/>
      <c r="E34" s="33"/>
      <c r="F34" s="33"/>
      <c r="G34" s="33"/>
      <c r="H34" s="33"/>
      <c r="I34" s="33"/>
      <c r="J34" s="33"/>
      <c r="K34" s="33"/>
      <c r="L34" s="33"/>
      <c r="M34" s="33"/>
      <c r="N34" s="33"/>
      <c r="O34" s="33"/>
      <c r="P34" s="1"/>
      <c r="Q34" s="34" t="s">
        <v>28</v>
      </c>
      <c r="R34" s="34"/>
      <c r="S34" s="34"/>
      <c r="T34" s="7">
        <f>P34*10</f>
        <v>0</v>
      </c>
      <c r="U34" s="34" t="s">
        <v>7</v>
      </c>
      <c r="V34" s="34"/>
      <c r="W34" s="34"/>
      <c r="X34" s="8"/>
      <c r="Z34">
        <v>50</v>
      </c>
    </row>
    <row r="35" spans="2:26" ht="27.75" customHeight="1" x14ac:dyDescent="0.25">
      <c r="B35" s="9"/>
      <c r="C35" s="35" t="s">
        <v>150</v>
      </c>
      <c r="D35" s="36"/>
      <c r="E35" s="36"/>
      <c r="F35" s="36"/>
      <c r="G35" s="36"/>
      <c r="H35" s="36"/>
      <c r="I35" s="36"/>
      <c r="J35" s="36"/>
      <c r="K35" s="36"/>
      <c r="L35" s="36"/>
      <c r="M35" s="36"/>
      <c r="N35" s="36"/>
      <c r="O35" s="37"/>
      <c r="P35" s="9"/>
      <c r="Q35" s="9"/>
      <c r="R35" s="9"/>
      <c r="S35" s="9"/>
      <c r="T35" s="9"/>
      <c r="U35" s="9"/>
      <c r="V35" s="9"/>
      <c r="W35" s="9"/>
      <c r="X35" s="9"/>
    </row>
    <row r="37" spans="2:26" x14ac:dyDescent="0.25">
      <c r="B37" s="6" t="s">
        <v>21</v>
      </c>
      <c r="C37" s="33" t="s">
        <v>151</v>
      </c>
      <c r="D37" s="33"/>
      <c r="E37" s="33"/>
      <c r="F37" s="33"/>
      <c r="G37" s="33"/>
      <c r="H37" s="33"/>
      <c r="I37" s="33"/>
      <c r="J37" s="33"/>
      <c r="K37" s="33"/>
      <c r="L37" s="33"/>
      <c r="M37" s="33"/>
      <c r="N37" s="33"/>
      <c r="O37" s="33"/>
      <c r="P37" s="1"/>
      <c r="Q37" s="34" t="s">
        <v>6</v>
      </c>
      <c r="R37" s="34"/>
      <c r="S37" s="34"/>
      <c r="T37" s="7">
        <f>P37*50</f>
        <v>0</v>
      </c>
      <c r="U37" s="34" t="s">
        <v>7</v>
      </c>
      <c r="V37" s="34"/>
      <c r="W37" s="34"/>
      <c r="X37" s="8"/>
      <c r="Z37">
        <v>50</v>
      </c>
    </row>
    <row r="38" spans="2:26" x14ac:dyDescent="0.25">
      <c r="B38" s="9"/>
      <c r="C38" s="35" t="s">
        <v>149</v>
      </c>
      <c r="D38" s="36"/>
      <c r="E38" s="36"/>
      <c r="F38" s="36"/>
      <c r="G38" s="36"/>
      <c r="H38" s="36"/>
      <c r="I38" s="36"/>
      <c r="J38" s="36"/>
      <c r="K38" s="36"/>
      <c r="L38" s="36"/>
      <c r="M38" s="36"/>
      <c r="N38" s="36"/>
      <c r="O38" s="37"/>
      <c r="P38" s="9"/>
      <c r="Q38" s="9"/>
      <c r="R38" s="9"/>
      <c r="S38" s="9"/>
      <c r="T38" s="9"/>
      <c r="U38" s="9"/>
      <c r="V38" s="9"/>
      <c r="W38" s="9"/>
      <c r="X38" s="9"/>
    </row>
    <row r="40" spans="2:26" x14ac:dyDescent="0.25">
      <c r="B40" s="6" t="s">
        <v>30</v>
      </c>
      <c r="C40" s="33" t="s">
        <v>152</v>
      </c>
      <c r="D40" s="33"/>
      <c r="E40" s="33"/>
      <c r="F40" s="33"/>
      <c r="G40" s="33"/>
      <c r="H40" s="33"/>
      <c r="I40" s="33"/>
      <c r="J40" s="33"/>
      <c r="K40" s="33"/>
      <c r="L40" s="33"/>
      <c r="M40" s="33"/>
      <c r="N40" s="33"/>
      <c r="O40" s="33"/>
      <c r="P40" s="1"/>
      <c r="Q40" s="34" t="s">
        <v>6</v>
      </c>
      <c r="R40" s="34"/>
      <c r="S40" s="34"/>
      <c r="T40" s="7">
        <f>P40*50</f>
        <v>0</v>
      </c>
      <c r="U40" s="34" t="s">
        <v>7</v>
      </c>
      <c r="V40" s="34"/>
      <c r="W40" s="34"/>
      <c r="X40" s="8"/>
      <c r="Z40">
        <v>50</v>
      </c>
    </row>
    <row r="41" spans="2:26" x14ac:dyDescent="0.25">
      <c r="B41" s="9"/>
      <c r="C41" s="35" t="s">
        <v>149</v>
      </c>
      <c r="D41" s="36"/>
      <c r="E41" s="36"/>
      <c r="F41" s="36"/>
      <c r="G41" s="36"/>
      <c r="H41" s="36"/>
      <c r="I41" s="36"/>
      <c r="J41" s="36"/>
      <c r="K41" s="36"/>
      <c r="L41" s="36"/>
      <c r="M41" s="36"/>
      <c r="N41" s="36"/>
      <c r="O41" s="37"/>
      <c r="P41" s="9"/>
      <c r="Q41" s="9"/>
      <c r="R41" s="9"/>
      <c r="S41" s="9"/>
      <c r="T41" s="9"/>
      <c r="U41" s="9"/>
      <c r="V41" s="9"/>
      <c r="W41" s="9"/>
      <c r="X41" s="9"/>
    </row>
    <row r="43" spans="2:26" x14ac:dyDescent="0.25">
      <c r="B43" s="6" t="s">
        <v>31</v>
      </c>
      <c r="C43" s="33" t="s">
        <v>153</v>
      </c>
      <c r="D43" s="33"/>
      <c r="E43" s="33"/>
      <c r="F43" s="33"/>
      <c r="G43" s="33"/>
      <c r="H43" s="33"/>
      <c r="I43" s="33"/>
      <c r="J43" s="33"/>
      <c r="K43" s="33"/>
      <c r="L43" s="33"/>
      <c r="M43" s="33"/>
      <c r="N43" s="33"/>
      <c r="O43" s="33"/>
      <c r="P43" s="1"/>
      <c r="Q43" s="34" t="s">
        <v>40</v>
      </c>
      <c r="R43" s="34"/>
      <c r="S43" s="34"/>
      <c r="T43" s="7">
        <f>P43*25</f>
        <v>0</v>
      </c>
      <c r="U43" s="34" t="s">
        <v>32</v>
      </c>
      <c r="V43" s="34"/>
      <c r="W43" s="34"/>
      <c r="X43" s="8"/>
      <c r="Z43">
        <v>75</v>
      </c>
    </row>
    <row r="44" spans="2:26" x14ac:dyDescent="0.25">
      <c r="B44" s="9"/>
      <c r="C44" s="35" t="s">
        <v>149</v>
      </c>
      <c r="D44" s="36"/>
      <c r="E44" s="36"/>
      <c r="F44" s="36"/>
      <c r="G44" s="36"/>
      <c r="H44" s="36"/>
      <c r="I44" s="36"/>
      <c r="J44" s="36"/>
      <c r="K44" s="36"/>
      <c r="L44" s="36"/>
      <c r="M44" s="36"/>
      <c r="N44" s="36"/>
      <c r="O44" s="37"/>
      <c r="P44" s="9"/>
      <c r="Q44" s="9"/>
      <c r="R44" s="9"/>
      <c r="S44" s="9"/>
      <c r="T44" s="9"/>
      <c r="U44" s="9"/>
      <c r="V44" s="9"/>
      <c r="W44" s="9"/>
      <c r="X44" s="9"/>
    </row>
    <row r="46" spans="2:26" x14ac:dyDescent="0.25">
      <c r="B46" s="6" t="s">
        <v>33</v>
      </c>
      <c r="C46" s="33" t="s">
        <v>154</v>
      </c>
      <c r="D46" s="33"/>
      <c r="E46" s="33"/>
      <c r="F46" s="33"/>
      <c r="G46" s="33"/>
      <c r="H46" s="33"/>
      <c r="I46" s="33"/>
      <c r="J46" s="33"/>
      <c r="K46" s="33"/>
      <c r="L46" s="33"/>
      <c r="M46" s="33"/>
      <c r="N46" s="33"/>
      <c r="O46" s="33"/>
      <c r="P46" s="1"/>
      <c r="Q46" s="34" t="s">
        <v>40</v>
      </c>
      <c r="R46" s="34"/>
      <c r="S46" s="34"/>
      <c r="T46" s="7">
        <f>P46*25</f>
        <v>0</v>
      </c>
      <c r="U46" s="34" t="s">
        <v>32</v>
      </c>
      <c r="V46" s="34"/>
      <c r="W46" s="34"/>
      <c r="X46" s="8"/>
      <c r="Z46">
        <v>75</v>
      </c>
    </row>
    <row r="47" spans="2:26" x14ac:dyDescent="0.25">
      <c r="B47" s="9"/>
      <c r="C47" s="35" t="s">
        <v>149</v>
      </c>
      <c r="D47" s="36"/>
      <c r="E47" s="36"/>
      <c r="F47" s="36"/>
      <c r="G47" s="36"/>
      <c r="H47" s="36"/>
      <c r="I47" s="36"/>
      <c r="J47" s="36"/>
      <c r="K47" s="36"/>
      <c r="L47" s="36"/>
      <c r="M47" s="36"/>
      <c r="N47" s="36"/>
      <c r="O47" s="37"/>
      <c r="P47" s="9"/>
      <c r="Q47" s="9"/>
      <c r="R47" s="9"/>
      <c r="S47" s="9"/>
      <c r="T47" s="9"/>
      <c r="U47" s="9"/>
      <c r="V47" s="9"/>
      <c r="W47" s="9"/>
      <c r="X47" s="9"/>
    </row>
    <row r="49" spans="1:26" ht="29.25" customHeight="1" x14ac:dyDescent="0.25">
      <c r="B49" s="6" t="s">
        <v>34</v>
      </c>
      <c r="C49" s="45" t="s">
        <v>35</v>
      </c>
      <c r="D49" s="45"/>
      <c r="E49" s="45"/>
      <c r="F49" s="45"/>
      <c r="G49" s="45"/>
      <c r="H49" s="45"/>
      <c r="I49" s="45"/>
      <c r="J49" s="45"/>
      <c r="K49" s="45"/>
      <c r="L49" s="45"/>
      <c r="M49" s="45"/>
      <c r="N49" s="45"/>
      <c r="O49" s="45"/>
      <c r="P49" s="1"/>
      <c r="Q49" s="34" t="s">
        <v>28</v>
      </c>
      <c r="R49" s="34"/>
      <c r="S49" s="34"/>
      <c r="T49" s="7">
        <f>P49*10</f>
        <v>0</v>
      </c>
      <c r="U49" s="34" t="s">
        <v>7</v>
      </c>
      <c r="V49" s="34"/>
      <c r="W49" s="34"/>
      <c r="X49" s="8"/>
      <c r="Z49">
        <v>50</v>
      </c>
    </row>
    <row r="50" spans="1:26" x14ac:dyDescent="0.25">
      <c r="B50" s="9"/>
      <c r="C50" s="35" t="s">
        <v>36</v>
      </c>
      <c r="D50" s="36"/>
      <c r="E50" s="36"/>
      <c r="F50" s="36"/>
      <c r="G50" s="36"/>
      <c r="H50" s="36"/>
      <c r="I50" s="36"/>
      <c r="J50" s="36"/>
      <c r="K50" s="36"/>
      <c r="L50" s="36"/>
      <c r="M50" s="36"/>
      <c r="N50" s="36"/>
      <c r="O50" s="37"/>
      <c r="P50" s="9"/>
      <c r="Q50" s="9"/>
      <c r="R50" s="9"/>
      <c r="S50" s="9"/>
      <c r="T50" s="9"/>
      <c r="U50" s="9"/>
      <c r="V50" s="9"/>
      <c r="W50" s="9"/>
      <c r="X50" s="9"/>
    </row>
    <row r="52" spans="1:26" s="2" customFormat="1" x14ac:dyDescent="0.25">
      <c r="O52" s="13" t="s">
        <v>130</v>
      </c>
      <c r="T52" s="11">
        <f>SUM(T28:T49)</f>
        <v>0</v>
      </c>
    </row>
    <row r="53" spans="1:26" s="2" customFormat="1" x14ac:dyDescent="0.25">
      <c r="O53" s="13"/>
      <c r="T53" s="11"/>
    </row>
    <row r="55" spans="1:26" ht="15.75" x14ac:dyDescent="0.25">
      <c r="A55" s="3" t="s">
        <v>37</v>
      </c>
      <c r="B55" s="3"/>
      <c r="C55" s="3" t="s">
        <v>38</v>
      </c>
      <c r="D55" s="3"/>
      <c r="E55" s="3"/>
      <c r="F55" s="3"/>
      <c r="G55" s="3"/>
      <c r="H55" s="3"/>
      <c r="I55" s="3"/>
      <c r="J55" s="3"/>
      <c r="K55" s="3"/>
      <c r="L55" s="3"/>
      <c r="M55" s="3"/>
      <c r="N55" s="3"/>
      <c r="O55" s="3"/>
      <c r="P55" s="3"/>
      <c r="Q55" s="3"/>
      <c r="R55" s="3"/>
      <c r="S55" s="3"/>
      <c r="T55" s="3"/>
      <c r="U55" s="3"/>
      <c r="V55" s="3"/>
      <c r="W55" s="3"/>
      <c r="X55" s="5" t="s">
        <v>5</v>
      </c>
    </row>
    <row r="56" spans="1:26" x14ac:dyDescent="0.25">
      <c r="A56" s="2"/>
      <c r="B56" s="6" t="s">
        <v>3</v>
      </c>
      <c r="C56" s="33" t="s">
        <v>39</v>
      </c>
      <c r="D56" s="33"/>
      <c r="E56" s="33"/>
      <c r="F56" s="33"/>
      <c r="G56" s="33"/>
      <c r="H56" s="33"/>
      <c r="I56" s="33"/>
      <c r="J56" s="33"/>
      <c r="K56" s="33"/>
      <c r="L56" s="33"/>
      <c r="M56" s="33"/>
      <c r="N56" s="33"/>
      <c r="O56" s="33"/>
      <c r="P56" s="2"/>
      <c r="Q56" s="2"/>
      <c r="R56" s="2"/>
      <c r="S56" s="2"/>
      <c r="T56" s="11"/>
      <c r="U56" s="2"/>
      <c r="V56" s="2"/>
      <c r="W56" s="2"/>
      <c r="X56" s="12"/>
    </row>
    <row r="57" spans="1:26" ht="27" customHeight="1" x14ac:dyDescent="0.25">
      <c r="A57" s="9"/>
      <c r="B57" s="9"/>
      <c r="C57" s="35" t="s">
        <v>155</v>
      </c>
      <c r="D57" s="36"/>
      <c r="E57" s="36"/>
      <c r="F57" s="36"/>
      <c r="G57" s="36"/>
      <c r="H57" s="36"/>
      <c r="I57" s="36"/>
      <c r="J57" s="36"/>
      <c r="K57" s="36"/>
      <c r="L57" s="36"/>
      <c r="M57" s="36"/>
      <c r="N57" s="36"/>
      <c r="O57" s="37"/>
      <c r="P57" s="9"/>
      <c r="Q57" s="9"/>
      <c r="R57" s="9"/>
      <c r="S57" s="9"/>
      <c r="T57" s="9"/>
      <c r="U57" s="9"/>
      <c r="V57" s="9"/>
      <c r="W57" s="9"/>
      <c r="X57" s="9"/>
    </row>
    <row r="58" spans="1:26" x14ac:dyDescent="0.25">
      <c r="M58" s="42" t="s">
        <v>12</v>
      </c>
      <c r="N58" s="42"/>
      <c r="O58" s="43"/>
      <c r="P58" s="1"/>
      <c r="Q58" s="34" t="s">
        <v>41</v>
      </c>
      <c r="R58" s="34"/>
      <c r="S58" s="34"/>
      <c r="T58" s="7">
        <f>P58*25</f>
        <v>0</v>
      </c>
      <c r="U58" s="34"/>
      <c r="V58" s="34"/>
      <c r="W58" s="34"/>
      <c r="X58" s="8"/>
    </row>
    <row r="59" spans="1:26" x14ac:dyDescent="0.25">
      <c r="M59" s="21" t="s">
        <v>10</v>
      </c>
      <c r="N59" s="21"/>
      <c r="O59" s="44"/>
      <c r="P59" s="1"/>
      <c r="Q59" s="34" t="s">
        <v>6</v>
      </c>
      <c r="R59" s="34"/>
      <c r="S59" s="34"/>
      <c r="T59" s="7">
        <f>P59*50</f>
        <v>0</v>
      </c>
      <c r="U59" s="34" t="s">
        <v>7</v>
      </c>
      <c r="V59" s="34"/>
      <c r="W59" s="34"/>
      <c r="X59" s="8"/>
      <c r="Z59">
        <v>50</v>
      </c>
    </row>
    <row r="61" spans="1:26" x14ac:dyDescent="0.25">
      <c r="B61" s="6" t="s">
        <v>8</v>
      </c>
      <c r="C61" s="33" t="s">
        <v>44</v>
      </c>
      <c r="D61" s="33"/>
      <c r="E61" s="33"/>
      <c r="F61" s="33"/>
      <c r="G61" s="33"/>
      <c r="H61" s="33"/>
      <c r="I61" s="33"/>
      <c r="J61" s="33"/>
      <c r="K61" s="33"/>
      <c r="L61" s="33"/>
      <c r="M61" s="33"/>
      <c r="N61" s="33"/>
      <c r="O61" s="33"/>
      <c r="P61" s="1"/>
      <c r="Q61" s="34" t="s">
        <v>6</v>
      </c>
      <c r="R61" s="34"/>
      <c r="S61" s="34"/>
      <c r="T61" s="7">
        <f>P61*50</f>
        <v>0</v>
      </c>
      <c r="U61" s="34" t="s">
        <v>7</v>
      </c>
      <c r="V61" s="34"/>
      <c r="W61" s="34"/>
      <c r="X61" s="8"/>
      <c r="Z61">
        <v>50</v>
      </c>
    </row>
    <row r="62" spans="1:26" x14ac:dyDescent="0.25">
      <c r="B62" s="9"/>
      <c r="C62" s="35" t="s">
        <v>156</v>
      </c>
      <c r="D62" s="36"/>
      <c r="E62" s="36"/>
      <c r="F62" s="36"/>
      <c r="G62" s="36"/>
      <c r="H62" s="36"/>
      <c r="I62" s="36"/>
      <c r="J62" s="36"/>
      <c r="K62" s="36"/>
      <c r="L62" s="36"/>
      <c r="M62" s="36"/>
      <c r="N62" s="36"/>
      <c r="O62" s="37"/>
      <c r="P62" s="9"/>
      <c r="Q62" s="9"/>
      <c r="R62" s="9"/>
      <c r="S62" s="9"/>
      <c r="T62" s="9"/>
      <c r="U62" s="9"/>
      <c r="V62" s="9"/>
      <c r="W62" s="9"/>
      <c r="X62" s="9"/>
    </row>
    <row r="63" spans="1:26" x14ac:dyDescent="0.25">
      <c r="C63" s="41" t="s">
        <v>42</v>
      </c>
      <c r="D63" s="41"/>
      <c r="E63" s="41"/>
      <c r="F63" s="38"/>
      <c r="G63" s="39"/>
      <c r="H63" s="39"/>
      <c r="I63" s="39"/>
      <c r="J63" s="39"/>
      <c r="K63" s="39"/>
      <c r="L63" s="39"/>
      <c r="M63" s="39"/>
      <c r="N63" s="39"/>
      <c r="O63" s="40"/>
    </row>
    <row r="65" spans="1:26" x14ac:dyDescent="0.25">
      <c r="B65" s="6" t="s">
        <v>16</v>
      </c>
      <c r="C65" s="33" t="s">
        <v>43</v>
      </c>
      <c r="D65" s="33"/>
      <c r="E65" s="33"/>
      <c r="F65" s="33"/>
      <c r="G65" s="33"/>
      <c r="H65" s="33"/>
      <c r="I65" s="33"/>
      <c r="J65" s="33"/>
      <c r="K65" s="33"/>
      <c r="L65" s="33"/>
      <c r="M65" s="33"/>
      <c r="N65" s="33"/>
      <c r="O65" s="33"/>
      <c r="P65" s="1"/>
      <c r="Q65" s="34" t="s">
        <v>13</v>
      </c>
      <c r="R65" s="34"/>
      <c r="S65" s="34"/>
      <c r="T65" s="7">
        <f>P65*25</f>
        <v>0</v>
      </c>
      <c r="U65" s="34" t="s">
        <v>20</v>
      </c>
      <c r="V65" s="34"/>
      <c r="W65" s="34"/>
      <c r="X65" s="8"/>
      <c r="Z65">
        <v>25</v>
      </c>
    </row>
    <row r="66" spans="1:26" x14ac:dyDescent="0.25">
      <c r="B66" s="9"/>
      <c r="C66" s="35" t="s">
        <v>45</v>
      </c>
      <c r="D66" s="36"/>
      <c r="E66" s="36"/>
      <c r="F66" s="36"/>
      <c r="G66" s="36"/>
      <c r="H66" s="36"/>
      <c r="I66" s="36"/>
      <c r="J66" s="36"/>
      <c r="K66" s="36"/>
      <c r="L66" s="36"/>
      <c r="M66" s="36"/>
      <c r="N66" s="36"/>
      <c r="O66" s="37"/>
      <c r="P66" s="9"/>
      <c r="Q66" s="9"/>
      <c r="R66" s="9"/>
      <c r="S66" s="9"/>
      <c r="T66" s="9"/>
      <c r="U66" s="9"/>
      <c r="V66" s="9"/>
      <c r="W66" s="9"/>
      <c r="X66" s="9"/>
    </row>
    <row r="68" spans="1:26" s="2" customFormat="1" x14ac:dyDescent="0.25">
      <c r="O68" s="13" t="s">
        <v>131</v>
      </c>
      <c r="T68" s="11">
        <f>SUM(T58:T65)</f>
        <v>0</v>
      </c>
    </row>
    <row r="69" spans="1:26" s="2" customFormat="1" x14ac:dyDescent="0.25">
      <c r="O69" s="13"/>
      <c r="T69" s="11"/>
    </row>
    <row r="71" spans="1:26" ht="15.75" x14ac:dyDescent="0.25">
      <c r="A71" s="3" t="s">
        <v>46</v>
      </c>
      <c r="B71" s="3"/>
      <c r="C71" s="3" t="s">
        <v>47</v>
      </c>
      <c r="D71" s="3"/>
      <c r="E71" s="3"/>
      <c r="F71" s="3"/>
      <c r="G71" s="3"/>
      <c r="H71" s="3"/>
      <c r="I71" s="3"/>
      <c r="J71" s="3"/>
      <c r="K71" s="3"/>
      <c r="L71" s="3"/>
      <c r="M71" s="3"/>
      <c r="N71" s="3"/>
      <c r="O71" s="3"/>
      <c r="P71" s="3"/>
      <c r="Q71" s="3"/>
      <c r="R71" s="3"/>
      <c r="S71" s="3"/>
      <c r="T71" s="3"/>
      <c r="U71" s="3"/>
      <c r="V71" s="3"/>
      <c r="W71" s="3"/>
      <c r="X71" s="5" t="s">
        <v>5</v>
      </c>
    </row>
    <row r="72" spans="1:26" x14ac:dyDescent="0.25">
      <c r="A72" s="2"/>
      <c r="B72" s="6" t="s">
        <v>3</v>
      </c>
      <c r="C72" s="33" t="s">
        <v>50</v>
      </c>
      <c r="D72" s="33"/>
      <c r="E72" s="33"/>
      <c r="F72" s="33"/>
      <c r="G72" s="33"/>
      <c r="H72" s="33"/>
      <c r="I72" s="33"/>
      <c r="J72" s="33"/>
      <c r="K72" s="33"/>
      <c r="L72" s="33"/>
      <c r="M72" s="33"/>
      <c r="N72" s="33"/>
      <c r="O72" s="33"/>
      <c r="P72" s="1"/>
      <c r="Q72" s="34" t="s">
        <v>40</v>
      </c>
      <c r="R72" s="34"/>
      <c r="S72" s="34"/>
      <c r="T72" s="7">
        <f>P72*25</f>
        <v>0</v>
      </c>
      <c r="U72" s="34" t="s">
        <v>48</v>
      </c>
      <c r="V72" s="34"/>
      <c r="W72" s="34"/>
      <c r="X72" s="8"/>
      <c r="Z72">
        <v>125</v>
      </c>
    </row>
    <row r="73" spans="1:26" x14ac:dyDescent="0.25">
      <c r="A73" s="9"/>
      <c r="B73" s="9"/>
      <c r="C73" s="35" t="s">
        <v>49</v>
      </c>
      <c r="D73" s="36"/>
      <c r="E73" s="36"/>
      <c r="F73" s="36"/>
      <c r="G73" s="36"/>
      <c r="H73" s="36"/>
      <c r="I73" s="36"/>
      <c r="J73" s="36"/>
      <c r="K73" s="36"/>
      <c r="L73" s="36"/>
      <c r="M73" s="36"/>
      <c r="N73" s="36"/>
      <c r="O73" s="37"/>
      <c r="P73" s="9"/>
      <c r="Q73" s="9"/>
      <c r="R73" s="9"/>
      <c r="S73" s="9"/>
      <c r="T73" s="9"/>
      <c r="U73" s="9"/>
      <c r="V73" s="9"/>
      <c r="W73" s="9"/>
      <c r="X73" s="9"/>
    </row>
    <row r="75" spans="1:26" x14ac:dyDescent="0.25">
      <c r="B75" s="6" t="s">
        <v>8</v>
      </c>
      <c r="C75" s="33" t="s">
        <v>52</v>
      </c>
      <c r="D75" s="33"/>
      <c r="E75" s="33"/>
      <c r="F75" s="33"/>
      <c r="G75" s="33"/>
      <c r="H75" s="33"/>
      <c r="I75" s="33"/>
      <c r="J75" s="33"/>
      <c r="K75" s="33"/>
      <c r="L75" s="33"/>
      <c r="M75" s="33"/>
      <c r="N75" s="33"/>
      <c r="O75" s="33"/>
      <c r="P75" s="1"/>
      <c r="Q75" s="34" t="s">
        <v>14</v>
      </c>
      <c r="R75" s="34"/>
      <c r="S75" s="34"/>
      <c r="T75" s="7">
        <f>P75*15</f>
        <v>0</v>
      </c>
      <c r="U75" s="34" t="s">
        <v>51</v>
      </c>
      <c r="V75" s="34"/>
      <c r="W75" s="34"/>
      <c r="X75" s="8"/>
      <c r="Z75">
        <v>15</v>
      </c>
    </row>
    <row r="76" spans="1:26" x14ac:dyDescent="0.25">
      <c r="B76" s="9"/>
      <c r="C76" s="35" t="s">
        <v>53</v>
      </c>
      <c r="D76" s="36"/>
      <c r="E76" s="36"/>
      <c r="F76" s="36"/>
      <c r="G76" s="36"/>
      <c r="H76" s="36"/>
      <c r="I76" s="36"/>
      <c r="J76" s="36"/>
      <c r="K76" s="36"/>
      <c r="L76" s="36"/>
      <c r="M76" s="36"/>
      <c r="N76" s="36"/>
      <c r="O76" s="37"/>
      <c r="P76" s="9"/>
      <c r="Q76" s="9"/>
      <c r="R76" s="9"/>
      <c r="S76" s="9"/>
      <c r="T76" s="9"/>
      <c r="U76" s="9"/>
      <c r="V76" s="9"/>
      <c r="W76" s="9"/>
      <c r="X76" s="9"/>
    </row>
    <row r="78" spans="1:26" ht="29.25" customHeight="1" x14ac:dyDescent="0.25">
      <c r="B78" s="6" t="s">
        <v>16</v>
      </c>
      <c r="C78" s="45" t="s">
        <v>157</v>
      </c>
      <c r="D78" s="45"/>
      <c r="E78" s="45"/>
      <c r="F78" s="45"/>
      <c r="G78" s="45"/>
      <c r="H78" s="45"/>
      <c r="I78" s="45"/>
      <c r="J78" s="45"/>
      <c r="K78" s="45"/>
      <c r="L78" s="45"/>
      <c r="M78" s="45"/>
      <c r="N78" s="45"/>
      <c r="O78" s="45"/>
      <c r="P78" s="1"/>
      <c r="Q78" s="34" t="s">
        <v>58</v>
      </c>
      <c r="R78" s="34"/>
      <c r="S78" s="34"/>
      <c r="T78" s="7">
        <f>P78*50</f>
        <v>0</v>
      </c>
      <c r="U78" s="34" t="s">
        <v>59</v>
      </c>
      <c r="V78" s="34"/>
      <c r="W78" s="34"/>
      <c r="X78" s="8"/>
      <c r="Z78">
        <v>150</v>
      </c>
    </row>
    <row r="79" spans="1:26" x14ac:dyDescent="0.25">
      <c r="B79" s="9"/>
      <c r="C79" s="35" t="s">
        <v>54</v>
      </c>
      <c r="D79" s="36"/>
      <c r="E79" s="36"/>
      <c r="F79" s="36"/>
      <c r="G79" s="36"/>
      <c r="H79" s="36"/>
      <c r="I79" s="36"/>
      <c r="J79" s="36"/>
      <c r="K79" s="36"/>
      <c r="L79" s="36"/>
      <c r="M79" s="36"/>
      <c r="N79" s="36"/>
      <c r="O79" s="37"/>
      <c r="P79" s="9"/>
      <c r="Q79" s="9"/>
      <c r="R79" s="9"/>
      <c r="S79" s="9"/>
      <c r="T79" s="9"/>
      <c r="U79" s="9"/>
      <c r="V79" s="9"/>
      <c r="W79" s="9"/>
      <c r="X79" s="9"/>
    </row>
    <row r="81" spans="1:26" x14ac:dyDescent="0.25">
      <c r="B81" s="6" t="s">
        <v>21</v>
      </c>
      <c r="C81" s="45" t="s">
        <v>55</v>
      </c>
      <c r="D81" s="45"/>
      <c r="E81" s="45"/>
      <c r="F81" s="45"/>
      <c r="G81" s="45"/>
      <c r="H81" s="45"/>
      <c r="I81" s="45"/>
      <c r="J81" s="45"/>
      <c r="K81" s="45"/>
      <c r="L81" s="45"/>
      <c r="M81" s="45"/>
      <c r="N81" s="45"/>
      <c r="O81" s="45"/>
      <c r="P81" s="1"/>
      <c r="Q81" s="34" t="s">
        <v>28</v>
      </c>
      <c r="R81" s="34"/>
      <c r="S81" s="34"/>
      <c r="T81" s="7">
        <f>P81*10</f>
        <v>0</v>
      </c>
      <c r="U81" s="34" t="s">
        <v>56</v>
      </c>
      <c r="V81" s="34"/>
      <c r="W81" s="34"/>
      <c r="X81" s="8"/>
      <c r="Z81">
        <v>120</v>
      </c>
    </row>
    <row r="82" spans="1:26" x14ac:dyDescent="0.25">
      <c r="B82" s="9"/>
      <c r="C82" s="35" t="s">
        <v>57</v>
      </c>
      <c r="D82" s="36"/>
      <c r="E82" s="36"/>
      <c r="F82" s="36"/>
      <c r="G82" s="36"/>
      <c r="H82" s="36"/>
      <c r="I82" s="36"/>
      <c r="J82" s="36"/>
      <c r="K82" s="36"/>
      <c r="L82" s="36"/>
      <c r="M82" s="36"/>
      <c r="N82" s="36"/>
      <c r="O82" s="37"/>
      <c r="P82" s="9"/>
      <c r="Q82" s="9"/>
      <c r="R82" s="9"/>
      <c r="S82" s="9"/>
      <c r="T82" s="9"/>
      <c r="U82" s="9"/>
      <c r="V82" s="9"/>
      <c r="W82" s="9"/>
      <c r="X82" s="9"/>
    </row>
    <row r="84" spans="1:26" s="2" customFormat="1" x14ac:dyDescent="0.25">
      <c r="O84" s="13" t="s">
        <v>132</v>
      </c>
      <c r="T84" s="11">
        <f>SUM(T72:T81)</f>
        <v>0</v>
      </c>
    </row>
    <row r="85" spans="1:26" s="2" customFormat="1" x14ac:dyDescent="0.25">
      <c r="O85" s="13"/>
      <c r="T85" s="11"/>
    </row>
    <row r="87" spans="1:26" ht="15.75" x14ac:dyDescent="0.25">
      <c r="A87" s="3" t="s">
        <v>60</v>
      </c>
      <c r="B87" s="3"/>
      <c r="C87" s="3" t="s">
        <v>61</v>
      </c>
      <c r="D87" s="3"/>
      <c r="E87" s="3"/>
      <c r="F87" s="3"/>
      <c r="G87" s="3"/>
      <c r="H87" s="3"/>
      <c r="I87" s="3"/>
      <c r="J87" s="3"/>
      <c r="K87" s="3"/>
      <c r="L87" s="3"/>
      <c r="M87" s="3"/>
      <c r="N87" s="3"/>
      <c r="O87" s="3"/>
      <c r="P87" s="3"/>
      <c r="Q87" s="3"/>
      <c r="R87" s="3"/>
      <c r="S87" s="3"/>
      <c r="T87" s="3"/>
      <c r="U87" s="3"/>
      <c r="V87" s="3"/>
      <c r="W87" s="3"/>
      <c r="X87" s="5" t="s">
        <v>5</v>
      </c>
    </row>
    <row r="88" spans="1:26" x14ac:dyDescent="0.25">
      <c r="A88" s="2"/>
      <c r="B88" s="6" t="s">
        <v>3</v>
      </c>
      <c r="C88" s="33" t="s">
        <v>62</v>
      </c>
      <c r="D88" s="33"/>
      <c r="E88" s="33"/>
      <c r="F88" s="33"/>
      <c r="G88" s="33"/>
      <c r="H88" s="33"/>
      <c r="I88" s="33"/>
      <c r="J88" s="33"/>
      <c r="K88" s="33"/>
      <c r="L88" s="33"/>
      <c r="M88" s="33"/>
      <c r="N88" s="33"/>
      <c r="O88" s="33"/>
      <c r="P88" s="1"/>
      <c r="Q88" s="34" t="s">
        <v>40</v>
      </c>
      <c r="R88" s="34"/>
      <c r="S88" s="34"/>
      <c r="T88" s="7">
        <f>P88*25</f>
        <v>0</v>
      </c>
      <c r="U88" s="34" t="s">
        <v>32</v>
      </c>
      <c r="V88" s="34"/>
      <c r="W88" s="34"/>
      <c r="X88" s="8"/>
      <c r="Z88">
        <v>75</v>
      </c>
    </row>
    <row r="89" spans="1:26" ht="27" customHeight="1" x14ac:dyDescent="0.25">
      <c r="A89" s="9"/>
      <c r="B89" s="9"/>
      <c r="C89" s="35" t="s">
        <v>63</v>
      </c>
      <c r="D89" s="36"/>
      <c r="E89" s="36"/>
      <c r="F89" s="36"/>
      <c r="G89" s="36"/>
      <c r="H89" s="36"/>
      <c r="I89" s="36"/>
      <c r="J89" s="36"/>
      <c r="K89" s="36"/>
      <c r="L89" s="36"/>
      <c r="M89" s="36"/>
      <c r="N89" s="36"/>
      <c r="O89" s="37"/>
      <c r="P89" s="9"/>
      <c r="Q89" s="9"/>
      <c r="R89" s="9"/>
      <c r="S89" s="9"/>
      <c r="T89" s="9"/>
      <c r="U89" s="9"/>
      <c r="V89" s="9"/>
      <c r="W89" s="9"/>
      <c r="X89" s="9"/>
    </row>
    <row r="91" spans="1:26" x14ac:dyDescent="0.25">
      <c r="B91" s="6" t="s">
        <v>8</v>
      </c>
      <c r="C91" s="45" t="s">
        <v>158</v>
      </c>
      <c r="D91" s="45"/>
      <c r="E91" s="45"/>
      <c r="F91" s="45"/>
      <c r="G91" s="45"/>
      <c r="H91" s="45"/>
      <c r="I91" s="45"/>
      <c r="J91" s="45"/>
      <c r="K91" s="45"/>
      <c r="L91" s="45"/>
      <c r="M91" s="45"/>
      <c r="N91" s="45"/>
      <c r="O91" s="45"/>
      <c r="P91" s="2"/>
      <c r="Q91" s="34"/>
      <c r="R91" s="34"/>
      <c r="S91" s="34"/>
      <c r="T91" s="11"/>
      <c r="U91" s="34"/>
      <c r="V91" s="34"/>
      <c r="W91" s="34"/>
      <c r="X91" s="12"/>
    </row>
    <row r="92" spans="1:26" x14ac:dyDescent="0.25">
      <c r="B92" s="9"/>
      <c r="C92" s="35" t="s">
        <v>149</v>
      </c>
      <c r="D92" s="36"/>
      <c r="E92" s="36"/>
      <c r="F92" s="36"/>
      <c r="G92" s="36"/>
      <c r="H92" s="36"/>
      <c r="I92" s="36"/>
      <c r="J92" s="36"/>
      <c r="K92" s="36"/>
      <c r="L92" s="36"/>
      <c r="M92" s="36"/>
      <c r="N92" s="36"/>
      <c r="O92" s="37"/>
      <c r="P92" s="9"/>
      <c r="Q92" s="9"/>
      <c r="R92" s="9"/>
      <c r="S92" s="9"/>
      <c r="T92" s="9"/>
      <c r="U92" s="9"/>
      <c r="V92" s="9"/>
      <c r="W92" s="9"/>
      <c r="X92" s="9"/>
    </row>
    <row r="93" spans="1:26" x14ac:dyDescent="0.25">
      <c r="M93" s="42" t="s">
        <v>64</v>
      </c>
      <c r="N93" s="42"/>
      <c r="O93" s="43"/>
      <c r="P93" s="1"/>
      <c r="Q93" s="34" t="s">
        <v>65</v>
      </c>
      <c r="R93" s="34"/>
      <c r="S93" s="34"/>
      <c r="T93" s="7">
        <f>P93*100</f>
        <v>0</v>
      </c>
      <c r="U93" s="34"/>
      <c r="V93" s="34"/>
      <c r="W93" s="34"/>
      <c r="X93" s="8"/>
    </row>
    <row r="94" spans="1:26" x14ac:dyDescent="0.25">
      <c r="M94" s="21" t="s">
        <v>74</v>
      </c>
      <c r="N94" s="21"/>
      <c r="O94" s="44"/>
      <c r="P94" s="1"/>
      <c r="Q94" s="34" t="s">
        <v>66</v>
      </c>
      <c r="R94" s="34"/>
      <c r="S94" s="34"/>
      <c r="T94" s="7">
        <f>P94*75</f>
        <v>0</v>
      </c>
      <c r="U94" s="34"/>
      <c r="V94" s="34"/>
      <c r="W94" s="34"/>
      <c r="X94" s="8"/>
    </row>
    <row r="95" spans="1:26" x14ac:dyDescent="0.25">
      <c r="M95" s="21" t="s">
        <v>73</v>
      </c>
      <c r="N95" s="21"/>
      <c r="O95" s="44"/>
      <c r="P95" s="1"/>
      <c r="Q95" s="34" t="s">
        <v>6</v>
      </c>
      <c r="R95" s="34"/>
      <c r="S95" s="34"/>
      <c r="T95" s="7">
        <f>P95*50</f>
        <v>0</v>
      </c>
      <c r="X95" s="8"/>
      <c r="Z95">
        <v>100</v>
      </c>
    </row>
    <row r="96" spans="1:26" x14ac:dyDescent="0.25">
      <c r="M96" s="21" t="s">
        <v>159</v>
      </c>
      <c r="N96" s="21"/>
      <c r="O96" s="44"/>
      <c r="P96" s="1"/>
      <c r="Q96" s="34" t="s">
        <v>13</v>
      </c>
      <c r="R96" s="34"/>
      <c r="S96" s="34"/>
      <c r="T96" s="7">
        <f>P96*25</f>
        <v>0</v>
      </c>
      <c r="U96" s="34" t="s">
        <v>67</v>
      </c>
      <c r="V96" s="34"/>
      <c r="W96" s="34"/>
      <c r="X96" s="8"/>
    </row>
    <row r="98" spans="2:26" ht="30.75" customHeight="1" x14ac:dyDescent="0.25">
      <c r="B98" s="6" t="s">
        <v>16</v>
      </c>
      <c r="C98" s="45" t="s">
        <v>160</v>
      </c>
      <c r="D98" s="45"/>
      <c r="E98" s="45"/>
      <c r="F98" s="45"/>
      <c r="G98" s="45"/>
      <c r="H98" s="45"/>
      <c r="I98" s="45"/>
      <c r="J98" s="45"/>
      <c r="K98" s="45"/>
      <c r="L98" s="45"/>
      <c r="M98" s="45"/>
      <c r="N98" s="45"/>
      <c r="O98" s="45"/>
      <c r="P98" s="1"/>
      <c r="Q98" s="34" t="s">
        <v>29</v>
      </c>
      <c r="R98" s="34"/>
      <c r="S98" s="34"/>
      <c r="T98" s="7">
        <f>P98*5</f>
        <v>0</v>
      </c>
      <c r="U98" s="34" t="s">
        <v>7</v>
      </c>
      <c r="V98" s="34"/>
      <c r="W98" s="34"/>
      <c r="X98" s="8"/>
      <c r="Z98">
        <v>50</v>
      </c>
    </row>
    <row r="99" spans="2:26" x14ac:dyDescent="0.25">
      <c r="B99" s="9"/>
      <c r="C99" s="35" t="s">
        <v>149</v>
      </c>
      <c r="D99" s="36"/>
      <c r="E99" s="36"/>
      <c r="F99" s="36"/>
      <c r="G99" s="36"/>
      <c r="H99" s="36"/>
      <c r="I99" s="36"/>
      <c r="J99" s="36"/>
      <c r="K99" s="36"/>
      <c r="L99" s="36"/>
      <c r="M99" s="36"/>
      <c r="N99" s="36"/>
      <c r="O99" s="37"/>
      <c r="P99" s="9"/>
      <c r="Q99" s="9"/>
      <c r="R99" s="9"/>
      <c r="S99" s="9"/>
      <c r="T99" s="9"/>
      <c r="U99" s="9"/>
      <c r="V99" s="9"/>
      <c r="W99" s="9"/>
      <c r="X99" s="9"/>
    </row>
    <row r="101" spans="2:26" x14ac:dyDescent="0.25">
      <c r="B101" s="6" t="s">
        <v>21</v>
      </c>
      <c r="C101" s="45" t="s">
        <v>68</v>
      </c>
      <c r="D101" s="45"/>
      <c r="E101" s="45"/>
      <c r="F101" s="45"/>
      <c r="G101" s="45"/>
      <c r="H101" s="45"/>
      <c r="I101" s="45"/>
      <c r="J101" s="45"/>
      <c r="K101" s="45"/>
      <c r="L101" s="45"/>
      <c r="M101" s="45"/>
      <c r="N101" s="45"/>
      <c r="O101" s="45"/>
      <c r="P101" s="1"/>
      <c r="Q101" s="34" t="s">
        <v>40</v>
      </c>
      <c r="R101" s="34"/>
      <c r="S101" s="34"/>
      <c r="T101" s="7">
        <f>P101*25</f>
        <v>0</v>
      </c>
      <c r="U101" s="34" t="s">
        <v>67</v>
      </c>
      <c r="V101" s="34"/>
      <c r="W101" s="34"/>
      <c r="X101" s="8"/>
      <c r="Z101">
        <v>100</v>
      </c>
    </row>
    <row r="102" spans="2:26" x14ac:dyDescent="0.25">
      <c r="B102" s="9"/>
      <c r="C102" s="35" t="s">
        <v>69</v>
      </c>
      <c r="D102" s="36"/>
      <c r="E102" s="36"/>
      <c r="F102" s="36"/>
      <c r="G102" s="36"/>
      <c r="H102" s="36"/>
      <c r="I102" s="36"/>
      <c r="J102" s="36"/>
      <c r="K102" s="36"/>
      <c r="L102" s="36"/>
      <c r="M102" s="36"/>
      <c r="N102" s="36"/>
      <c r="O102" s="37"/>
      <c r="P102" s="9"/>
      <c r="Q102" s="9"/>
      <c r="R102" s="9"/>
      <c r="S102" s="9"/>
      <c r="T102" s="9"/>
      <c r="U102" s="9"/>
      <c r="V102" s="9"/>
      <c r="W102" s="9"/>
      <c r="X102" s="9"/>
    </row>
    <row r="104" spans="2:26" x14ac:dyDescent="0.25">
      <c r="B104" s="6" t="s">
        <v>30</v>
      </c>
      <c r="C104" s="45" t="s">
        <v>161</v>
      </c>
      <c r="D104" s="45"/>
      <c r="E104" s="45"/>
      <c r="F104" s="45"/>
      <c r="G104" s="45"/>
      <c r="H104" s="45"/>
      <c r="I104" s="45"/>
      <c r="J104" s="45"/>
      <c r="K104" s="45"/>
      <c r="L104" s="45"/>
      <c r="M104" s="45"/>
      <c r="N104" s="45"/>
      <c r="O104" s="45"/>
      <c r="P104" s="2"/>
      <c r="Q104" s="34"/>
      <c r="R104" s="34"/>
      <c r="S104" s="34"/>
      <c r="T104" s="11"/>
      <c r="U104" s="34"/>
      <c r="V104" s="34"/>
      <c r="W104" s="34"/>
      <c r="X104" s="12"/>
    </row>
    <row r="105" spans="2:26" x14ac:dyDescent="0.25">
      <c r="B105" s="9"/>
      <c r="C105" s="35" t="s">
        <v>149</v>
      </c>
      <c r="D105" s="36"/>
      <c r="E105" s="36"/>
      <c r="F105" s="36"/>
      <c r="G105" s="36"/>
      <c r="H105" s="36"/>
      <c r="I105" s="36"/>
      <c r="J105" s="36"/>
      <c r="K105" s="36"/>
      <c r="L105" s="36"/>
      <c r="M105" s="36"/>
      <c r="N105" s="36"/>
      <c r="O105" s="37"/>
      <c r="P105" s="9"/>
      <c r="Q105" s="9"/>
      <c r="R105" s="9"/>
      <c r="S105" s="9"/>
      <c r="T105" s="9"/>
      <c r="U105" s="9"/>
      <c r="V105" s="9"/>
      <c r="W105" s="9"/>
      <c r="X105" s="9"/>
    </row>
    <row r="106" spans="2:26" x14ac:dyDescent="0.25">
      <c r="M106" s="42" t="s">
        <v>70</v>
      </c>
      <c r="N106" s="42"/>
      <c r="O106" s="43"/>
      <c r="P106" s="1"/>
      <c r="Q106" s="34" t="s">
        <v>65</v>
      </c>
      <c r="R106" s="34"/>
      <c r="S106" s="34"/>
      <c r="T106" s="7">
        <f>P106*100</f>
        <v>0</v>
      </c>
      <c r="U106" s="34"/>
      <c r="V106" s="34"/>
      <c r="W106" s="34"/>
      <c r="X106" s="8"/>
    </row>
    <row r="107" spans="2:26" x14ac:dyDescent="0.25">
      <c r="M107" s="21" t="s">
        <v>71</v>
      </c>
      <c r="N107" s="21"/>
      <c r="O107" s="44"/>
      <c r="P107" s="1"/>
      <c r="Q107" s="34" t="s">
        <v>66</v>
      </c>
      <c r="R107" s="34"/>
      <c r="S107" s="34"/>
      <c r="T107" s="7">
        <f>P107*75</f>
        <v>0</v>
      </c>
      <c r="U107" s="34"/>
      <c r="V107" s="34"/>
      <c r="W107" s="34"/>
      <c r="X107" s="8"/>
    </row>
    <row r="108" spans="2:26" x14ac:dyDescent="0.25">
      <c r="M108" s="21" t="s">
        <v>72</v>
      </c>
      <c r="N108" s="21"/>
      <c r="O108" s="44"/>
      <c r="P108" s="1"/>
      <c r="Q108" s="34" t="s">
        <v>6</v>
      </c>
      <c r="R108" s="34"/>
      <c r="S108" s="34"/>
      <c r="T108" s="7">
        <f>P108*50</f>
        <v>0</v>
      </c>
      <c r="U108" s="34" t="s">
        <v>67</v>
      </c>
      <c r="V108" s="34"/>
      <c r="W108" s="34"/>
      <c r="X108" s="8"/>
      <c r="Z108">
        <v>100</v>
      </c>
    </row>
    <row r="110" spans="2:26" s="2" customFormat="1" x14ac:dyDescent="0.25">
      <c r="O110" s="13" t="s">
        <v>133</v>
      </c>
      <c r="T110" s="11">
        <f>SUM(T88:T108)</f>
        <v>0</v>
      </c>
    </row>
    <row r="111" spans="2:26" s="2" customFormat="1" x14ac:dyDescent="0.25">
      <c r="O111" s="13"/>
      <c r="T111" s="11"/>
    </row>
    <row r="113" spans="1:26" ht="15.75" x14ac:dyDescent="0.25">
      <c r="A113" s="3" t="s">
        <v>75</v>
      </c>
      <c r="B113" s="3"/>
      <c r="C113" s="3" t="s">
        <v>76</v>
      </c>
      <c r="D113" s="3"/>
      <c r="E113" s="3"/>
      <c r="F113" s="3"/>
      <c r="G113" s="3"/>
      <c r="H113" s="3"/>
      <c r="I113" s="3"/>
      <c r="J113" s="3"/>
      <c r="K113" s="3"/>
      <c r="L113" s="3"/>
      <c r="M113" s="3"/>
      <c r="N113" s="3"/>
      <c r="O113" s="3"/>
      <c r="P113" s="3"/>
      <c r="Q113" s="3"/>
      <c r="R113" s="3"/>
      <c r="S113" s="3"/>
      <c r="T113" s="3"/>
      <c r="U113" s="3"/>
      <c r="V113" s="3"/>
      <c r="W113" s="3"/>
      <c r="X113" s="5" t="s">
        <v>5</v>
      </c>
    </row>
    <row r="114" spans="1:26" x14ac:dyDescent="0.25">
      <c r="A114" s="2"/>
      <c r="B114" s="6" t="s">
        <v>3</v>
      </c>
      <c r="C114" s="33" t="s">
        <v>77</v>
      </c>
      <c r="D114" s="33"/>
      <c r="E114" s="33"/>
      <c r="F114" s="33"/>
      <c r="G114" s="33"/>
      <c r="H114" s="33"/>
      <c r="I114" s="33"/>
      <c r="J114" s="33"/>
      <c r="K114" s="33"/>
      <c r="L114" s="33"/>
      <c r="M114" s="33"/>
      <c r="N114" s="33"/>
      <c r="O114" s="33"/>
      <c r="P114" s="1"/>
      <c r="Q114" s="34" t="s">
        <v>28</v>
      </c>
      <c r="R114" s="34"/>
      <c r="S114" s="34"/>
      <c r="T114" s="7">
        <f>P114*10</f>
        <v>0</v>
      </c>
      <c r="U114" s="34" t="s">
        <v>7</v>
      </c>
      <c r="V114" s="34"/>
      <c r="W114" s="34"/>
      <c r="X114" s="8"/>
      <c r="Z114">
        <v>50</v>
      </c>
    </row>
    <row r="115" spans="1:26" x14ac:dyDescent="0.25">
      <c r="A115" s="9"/>
      <c r="B115" s="9"/>
      <c r="C115" s="35"/>
      <c r="D115" s="36"/>
      <c r="E115" s="36"/>
      <c r="F115" s="36"/>
      <c r="G115" s="36"/>
      <c r="H115" s="36"/>
      <c r="I115" s="36"/>
      <c r="J115" s="36"/>
      <c r="K115" s="36"/>
      <c r="L115" s="36"/>
      <c r="M115" s="36"/>
      <c r="N115" s="36"/>
      <c r="O115" s="37"/>
      <c r="P115" s="9"/>
      <c r="Q115" s="9"/>
      <c r="R115" s="9"/>
      <c r="S115" s="9"/>
      <c r="T115" s="9"/>
      <c r="U115" s="9"/>
      <c r="V115" s="9"/>
      <c r="W115" s="9"/>
      <c r="X115" s="9"/>
    </row>
    <row r="117" spans="1:26" x14ac:dyDescent="0.25">
      <c r="B117" s="6" t="s">
        <v>8</v>
      </c>
      <c r="C117" s="45" t="s">
        <v>78</v>
      </c>
      <c r="D117" s="45"/>
      <c r="E117" s="45"/>
      <c r="F117" s="45"/>
      <c r="G117" s="45"/>
      <c r="H117" s="45"/>
      <c r="I117" s="45"/>
      <c r="J117" s="45"/>
      <c r="K117" s="45"/>
      <c r="L117" s="45"/>
      <c r="M117" s="45"/>
      <c r="N117" s="45"/>
      <c r="O117" s="45"/>
      <c r="P117" s="2"/>
      <c r="Q117" s="34"/>
      <c r="R117" s="34"/>
      <c r="S117" s="34"/>
      <c r="T117" s="11"/>
      <c r="U117" s="34"/>
      <c r="V117" s="34"/>
      <c r="W117" s="34"/>
      <c r="X117" s="12"/>
    </row>
    <row r="118" spans="1:26" ht="27" customHeight="1" x14ac:dyDescent="0.25">
      <c r="B118" s="9"/>
      <c r="C118" s="35" t="s">
        <v>79</v>
      </c>
      <c r="D118" s="36"/>
      <c r="E118" s="36"/>
      <c r="F118" s="36"/>
      <c r="G118" s="36"/>
      <c r="H118" s="36"/>
      <c r="I118" s="36"/>
      <c r="J118" s="36"/>
      <c r="K118" s="36"/>
      <c r="L118" s="36"/>
      <c r="M118" s="36"/>
      <c r="N118" s="36"/>
      <c r="O118" s="37"/>
      <c r="P118" s="9"/>
      <c r="Q118" s="9"/>
      <c r="R118" s="9"/>
      <c r="S118" s="9"/>
      <c r="T118" s="9"/>
      <c r="U118" s="9"/>
      <c r="V118" s="9"/>
      <c r="W118" s="9"/>
      <c r="X118" s="9"/>
    </row>
    <row r="119" spans="1:26" x14ac:dyDescent="0.25">
      <c r="M119" s="42" t="s">
        <v>82</v>
      </c>
      <c r="N119" s="42"/>
      <c r="O119" s="43"/>
      <c r="P119" s="1"/>
      <c r="Q119" s="34" t="s">
        <v>80</v>
      </c>
      <c r="R119" s="34"/>
      <c r="S119" s="34"/>
      <c r="T119" s="7">
        <f>P119*50</f>
        <v>0</v>
      </c>
      <c r="U119" s="34"/>
      <c r="V119" s="34"/>
      <c r="W119" s="34"/>
      <c r="X119" s="8"/>
    </row>
    <row r="120" spans="1:26" x14ac:dyDescent="0.25">
      <c r="M120" s="21" t="s">
        <v>83</v>
      </c>
      <c r="N120" s="21"/>
      <c r="O120" s="44"/>
      <c r="P120" s="1"/>
      <c r="Q120" s="34" t="s">
        <v>81</v>
      </c>
      <c r="R120" s="34"/>
      <c r="S120" s="34"/>
      <c r="T120" s="7">
        <f>P120*35</f>
        <v>0</v>
      </c>
      <c r="U120" s="34"/>
      <c r="V120" s="34"/>
      <c r="W120" s="34"/>
      <c r="X120" s="8"/>
    </row>
    <row r="121" spans="1:26" x14ac:dyDescent="0.25">
      <c r="M121" s="21" t="s">
        <v>84</v>
      </c>
      <c r="N121" s="21"/>
      <c r="O121" s="44"/>
      <c r="P121" s="1"/>
      <c r="Q121" s="34" t="s">
        <v>13</v>
      </c>
      <c r="R121" s="34"/>
      <c r="S121" s="34"/>
      <c r="T121" s="7">
        <f>P121*25</f>
        <v>0</v>
      </c>
      <c r="U121" s="34"/>
      <c r="V121" s="34"/>
      <c r="W121" s="34"/>
      <c r="X121" s="8"/>
    </row>
    <row r="122" spans="1:26" x14ac:dyDescent="0.25">
      <c r="M122" s="21" t="s">
        <v>85</v>
      </c>
      <c r="N122" s="21"/>
      <c r="O122" s="44"/>
      <c r="P122" s="1"/>
      <c r="Q122" s="34" t="s">
        <v>14</v>
      </c>
      <c r="R122" s="34"/>
      <c r="S122" s="34"/>
      <c r="T122" s="7">
        <f>P122*15</f>
        <v>0</v>
      </c>
      <c r="U122" s="34" t="s">
        <v>7</v>
      </c>
      <c r="V122" s="34"/>
      <c r="W122" s="34"/>
      <c r="X122" s="8"/>
      <c r="Z122">
        <v>50</v>
      </c>
    </row>
    <row r="124" spans="1:26" s="2" customFormat="1" x14ac:dyDescent="0.25">
      <c r="O124" s="13" t="s">
        <v>134</v>
      </c>
      <c r="T124" s="11">
        <f>SUM(T114:T122)</f>
        <v>0</v>
      </c>
    </row>
    <row r="125" spans="1:26" s="2" customFormat="1" x14ac:dyDescent="0.25">
      <c r="O125" s="13"/>
      <c r="T125" s="11"/>
    </row>
    <row r="127" spans="1:26" ht="15.75" x14ac:dyDescent="0.25">
      <c r="A127" s="3" t="s">
        <v>86</v>
      </c>
      <c r="B127" s="3"/>
      <c r="C127" s="3" t="s">
        <v>162</v>
      </c>
      <c r="D127" s="3"/>
      <c r="E127" s="3"/>
      <c r="F127" s="3"/>
      <c r="G127" s="3"/>
      <c r="H127" s="3"/>
      <c r="I127" s="3"/>
      <c r="J127" s="3"/>
      <c r="K127" s="3"/>
      <c r="L127" s="3"/>
      <c r="M127" s="3"/>
      <c r="N127" s="3"/>
      <c r="O127" s="3"/>
      <c r="P127" s="3"/>
      <c r="Q127" s="3"/>
      <c r="R127" s="3"/>
      <c r="S127" s="3"/>
      <c r="T127" s="3"/>
      <c r="U127" s="3"/>
      <c r="V127" s="3"/>
      <c r="W127" s="3"/>
      <c r="X127" s="5" t="s">
        <v>5</v>
      </c>
    </row>
    <row r="128" spans="1:26" x14ac:dyDescent="0.25">
      <c r="B128" s="6" t="s">
        <v>3</v>
      </c>
      <c r="C128" s="45" t="s">
        <v>163</v>
      </c>
      <c r="D128" s="45"/>
      <c r="E128" s="45"/>
      <c r="F128" s="45"/>
      <c r="G128" s="45"/>
      <c r="H128" s="45"/>
      <c r="I128" s="45"/>
      <c r="J128" s="45"/>
      <c r="K128" s="45"/>
      <c r="L128" s="45"/>
      <c r="M128" s="45"/>
      <c r="N128" s="45"/>
      <c r="O128" s="45"/>
      <c r="P128" s="2"/>
      <c r="Q128" s="34"/>
      <c r="R128" s="34"/>
      <c r="S128" s="34"/>
      <c r="T128" s="11"/>
      <c r="U128" s="34"/>
      <c r="V128" s="34"/>
      <c r="W128" s="34"/>
      <c r="X128" s="12"/>
    </row>
    <row r="129" spans="2:26" x14ac:dyDescent="0.25">
      <c r="B129" s="9"/>
      <c r="C129" s="35" t="s">
        <v>87</v>
      </c>
      <c r="D129" s="36"/>
      <c r="E129" s="36"/>
      <c r="F129" s="36"/>
      <c r="G129" s="36"/>
      <c r="H129" s="36"/>
      <c r="I129" s="36"/>
      <c r="J129" s="36"/>
      <c r="K129" s="36"/>
      <c r="L129" s="36"/>
      <c r="M129" s="36"/>
      <c r="N129" s="36"/>
      <c r="O129" s="37"/>
      <c r="P129" s="9"/>
      <c r="Q129" s="9"/>
      <c r="R129" s="9"/>
      <c r="S129" s="9"/>
      <c r="T129" s="9"/>
      <c r="U129" s="9"/>
      <c r="V129" s="9"/>
      <c r="W129" s="9"/>
      <c r="X129" s="9"/>
    </row>
    <row r="130" spans="2:26" x14ac:dyDescent="0.25">
      <c r="M130" s="42" t="s">
        <v>82</v>
      </c>
      <c r="N130" s="42"/>
      <c r="O130" s="43"/>
      <c r="P130" s="1"/>
      <c r="Q130" s="34" t="s">
        <v>88</v>
      </c>
      <c r="R130" s="34"/>
      <c r="S130" s="34"/>
      <c r="T130" s="7">
        <f>P130*75</f>
        <v>0</v>
      </c>
      <c r="U130" s="34"/>
      <c r="V130" s="34"/>
      <c r="W130" s="34"/>
      <c r="X130" s="8"/>
    </row>
    <row r="131" spans="2:26" x14ac:dyDescent="0.25">
      <c r="M131" s="21" t="s">
        <v>83</v>
      </c>
      <c r="N131" s="21"/>
      <c r="O131" s="44"/>
      <c r="P131" s="1"/>
      <c r="Q131" s="34" t="s">
        <v>6</v>
      </c>
      <c r="R131" s="34"/>
      <c r="S131" s="34"/>
      <c r="T131" s="7">
        <f>P131*50</f>
        <v>0</v>
      </c>
      <c r="U131" s="34"/>
      <c r="V131" s="34"/>
      <c r="W131" s="34"/>
      <c r="X131" s="8"/>
    </row>
    <row r="132" spans="2:26" x14ac:dyDescent="0.25">
      <c r="M132" s="21" t="s">
        <v>84</v>
      </c>
      <c r="N132" s="21"/>
      <c r="O132" s="44"/>
      <c r="P132" s="1"/>
      <c r="Q132" s="34" t="s">
        <v>13</v>
      </c>
      <c r="R132" s="34"/>
      <c r="S132" s="34"/>
      <c r="T132" s="7">
        <f>P132*25</f>
        <v>0</v>
      </c>
      <c r="U132" s="34"/>
      <c r="V132" s="34"/>
      <c r="W132" s="34"/>
      <c r="X132" s="8"/>
    </row>
    <row r="133" spans="2:26" x14ac:dyDescent="0.25">
      <c r="M133" s="21" t="s">
        <v>85</v>
      </c>
      <c r="N133" s="21"/>
      <c r="O133" s="44"/>
      <c r="P133" s="1"/>
      <c r="Q133" s="34" t="s">
        <v>14</v>
      </c>
      <c r="R133" s="34"/>
      <c r="S133" s="34"/>
      <c r="T133" s="7">
        <f>P133*15</f>
        <v>0</v>
      </c>
      <c r="U133" s="34" t="s">
        <v>32</v>
      </c>
      <c r="V133" s="34"/>
      <c r="W133" s="34"/>
      <c r="X133" s="8"/>
      <c r="Z133">
        <v>75</v>
      </c>
    </row>
    <row r="135" spans="2:26" ht="29.25" customHeight="1" x14ac:dyDescent="0.25">
      <c r="B135" s="6" t="s">
        <v>8</v>
      </c>
      <c r="C135" s="45" t="s">
        <v>164</v>
      </c>
      <c r="D135" s="45"/>
      <c r="E135" s="45"/>
      <c r="F135" s="45"/>
      <c r="G135" s="45"/>
      <c r="H135" s="45"/>
      <c r="I135" s="45"/>
      <c r="J135" s="45"/>
      <c r="K135" s="45"/>
      <c r="L135" s="45"/>
      <c r="M135" s="45"/>
      <c r="N135" s="45"/>
      <c r="O135" s="45"/>
      <c r="P135" s="2"/>
      <c r="Q135" s="34"/>
      <c r="R135" s="34"/>
      <c r="S135" s="34"/>
      <c r="T135" s="11"/>
      <c r="U135" s="34"/>
      <c r="V135" s="34"/>
      <c r="W135" s="34"/>
      <c r="X135" s="12"/>
    </row>
    <row r="136" spans="2:26" x14ac:dyDescent="0.25">
      <c r="B136" s="9"/>
      <c r="C136" s="35"/>
      <c r="D136" s="36"/>
      <c r="E136" s="36"/>
      <c r="F136" s="36"/>
      <c r="G136" s="36"/>
      <c r="H136" s="36"/>
      <c r="I136" s="36"/>
      <c r="J136" s="36"/>
      <c r="K136" s="36"/>
      <c r="L136" s="36"/>
      <c r="M136" s="36"/>
      <c r="N136" s="36"/>
      <c r="O136" s="37"/>
      <c r="P136" s="9"/>
      <c r="Q136" s="9"/>
      <c r="R136" s="9"/>
      <c r="S136" s="9"/>
      <c r="T136" s="9"/>
      <c r="U136" s="9"/>
      <c r="V136" s="9"/>
      <c r="W136" s="9"/>
      <c r="X136" s="9"/>
    </row>
    <row r="137" spans="2:26" x14ac:dyDescent="0.25">
      <c r="M137" s="42" t="s">
        <v>89</v>
      </c>
      <c r="N137" s="42"/>
      <c r="O137" s="43"/>
      <c r="P137" s="1"/>
      <c r="Q137" s="34" t="s">
        <v>65</v>
      </c>
      <c r="R137" s="34"/>
      <c r="S137" s="34"/>
      <c r="T137" s="7">
        <f>P137*100</f>
        <v>0</v>
      </c>
      <c r="U137" s="34"/>
      <c r="V137" s="34"/>
      <c r="W137" s="34"/>
      <c r="X137" s="8"/>
    </row>
    <row r="138" spans="2:26" x14ac:dyDescent="0.25">
      <c r="M138" s="21" t="s">
        <v>74</v>
      </c>
      <c r="N138" s="21"/>
      <c r="O138" s="44"/>
      <c r="P138" s="1"/>
      <c r="Q138" s="34" t="s">
        <v>66</v>
      </c>
      <c r="R138" s="34"/>
      <c r="S138" s="34"/>
      <c r="T138" s="7">
        <f>P138*75</f>
        <v>0</v>
      </c>
      <c r="U138" s="34"/>
      <c r="V138" s="34"/>
      <c r="W138" s="34"/>
      <c r="X138" s="8"/>
    </row>
    <row r="139" spans="2:26" x14ac:dyDescent="0.25">
      <c r="M139" s="21" t="s">
        <v>73</v>
      </c>
      <c r="N139" s="21"/>
      <c r="O139" s="44"/>
      <c r="P139" s="1"/>
      <c r="Q139" s="34" t="s">
        <v>6</v>
      </c>
      <c r="R139" s="34"/>
      <c r="S139" s="34"/>
      <c r="T139" s="14">
        <f>P139*50</f>
        <v>0</v>
      </c>
      <c r="X139" s="8"/>
      <c r="Z139">
        <v>100</v>
      </c>
    </row>
    <row r="140" spans="2:26" x14ac:dyDescent="0.25">
      <c r="M140" s="21" t="s">
        <v>159</v>
      </c>
      <c r="N140" s="21"/>
      <c r="O140" s="44"/>
      <c r="P140" s="1"/>
      <c r="Q140" s="34" t="s">
        <v>13</v>
      </c>
      <c r="R140" s="34"/>
      <c r="S140" s="34"/>
      <c r="T140" s="14">
        <f>P140*25</f>
        <v>0</v>
      </c>
      <c r="U140" s="34" t="s">
        <v>67</v>
      </c>
      <c r="V140" s="34"/>
      <c r="W140" s="34"/>
      <c r="X140" s="8"/>
    </row>
    <row r="141" spans="2:26" x14ac:dyDescent="0.25">
      <c r="M141" s="21"/>
      <c r="N141" s="21"/>
      <c r="O141" s="21"/>
      <c r="P141" s="2"/>
      <c r="Q141" s="34"/>
      <c r="R141" s="34"/>
      <c r="S141" s="34"/>
      <c r="T141" s="11"/>
      <c r="U141" s="34"/>
      <c r="V141" s="34"/>
      <c r="W141" s="34"/>
      <c r="X141" s="12"/>
    </row>
    <row r="142" spans="2:26" s="2" customFormat="1" x14ac:dyDescent="0.25">
      <c r="O142" s="13" t="s">
        <v>129</v>
      </c>
      <c r="T142" s="11">
        <f>SUM(T129:T140)</f>
        <v>0</v>
      </c>
    </row>
    <row r="143" spans="2:26" s="2" customFormat="1" x14ac:dyDescent="0.25">
      <c r="O143" s="13"/>
      <c r="T143" s="11"/>
    </row>
    <row r="145" spans="1:26" ht="15.75" x14ac:dyDescent="0.25">
      <c r="A145" s="3" t="s">
        <v>90</v>
      </c>
      <c r="B145" s="3"/>
      <c r="C145" s="3" t="s">
        <v>91</v>
      </c>
      <c r="D145" s="3"/>
      <c r="E145" s="3"/>
      <c r="F145" s="3"/>
      <c r="G145" s="3"/>
      <c r="H145" s="3"/>
      <c r="I145" s="3"/>
      <c r="J145" s="3"/>
      <c r="K145" s="3"/>
      <c r="L145" s="3"/>
      <c r="M145" s="3"/>
      <c r="N145" s="3"/>
      <c r="O145" s="3"/>
      <c r="P145" s="3"/>
      <c r="Q145" s="3"/>
      <c r="R145" s="3"/>
      <c r="S145" s="3"/>
      <c r="T145" s="3"/>
      <c r="U145" s="3"/>
      <c r="V145" s="3"/>
      <c r="W145" s="3"/>
      <c r="X145" s="5" t="s">
        <v>5</v>
      </c>
    </row>
    <row r="146" spans="1:26" ht="30.75" customHeight="1" x14ac:dyDescent="0.25">
      <c r="B146" s="6" t="s">
        <v>3</v>
      </c>
      <c r="C146" s="45" t="s">
        <v>127</v>
      </c>
      <c r="D146" s="45"/>
      <c r="E146" s="45"/>
      <c r="F146" s="45"/>
      <c r="G146" s="45"/>
      <c r="H146" s="45"/>
      <c r="I146" s="45"/>
      <c r="J146" s="45"/>
      <c r="K146" s="45"/>
      <c r="L146" s="45"/>
      <c r="M146" s="45"/>
      <c r="N146" s="45"/>
      <c r="O146" s="45"/>
      <c r="P146" s="2"/>
      <c r="Q146" s="34"/>
      <c r="R146" s="34"/>
      <c r="S146" s="34"/>
      <c r="T146" s="11"/>
      <c r="U146" s="34"/>
      <c r="V146" s="34"/>
      <c r="W146" s="34"/>
      <c r="X146" s="12"/>
    </row>
    <row r="147" spans="1:26" x14ac:dyDescent="0.25">
      <c r="B147" s="9"/>
      <c r="C147" s="35" t="s">
        <v>92</v>
      </c>
      <c r="D147" s="36"/>
      <c r="E147" s="36"/>
      <c r="F147" s="36"/>
      <c r="G147" s="36"/>
      <c r="H147" s="36"/>
      <c r="I147" s="36"/>
      <c r="J147" s="36"/>
      <c r="K147" s="36"/>
      <c r="L147" s="36"/>
      <c r="M147" s="36"/>
      <c r="N147" s="36"/>
      <c r="O147" s="37"/>
      <c r="P147" s="9"/>
      <c r="Q147" s="9"/>
      <c r="R147" s="9"/>
      <c r="S147" s="9"/>
      <c r="T147" s="9"/>
      <c r="U147" s="9"/>
      <c r="V147" s="9"/>
      <c r="W147" s="9"/>
      <c r="X147" s="9"/>
    </row>
    <row r="148" spans="1:26" x14ac:dyDescent="0.25">
      <c r="K148" s="42" t="s">
        <v>93</v>
      </c>
      <c r="L148" s="42"/>
      <c r="M148" s="42"/>
      <c r="N148" s="42"/>
      <c r="O148" s="43"/>
      <c r="P148" s="1"/>
      <c r="Q148" s="34" t="s">
        <v>94</v>
      </c>
      <c r="R148" s="34"/>
      <c r="S148" s="34"/>
      <c r="T148" s="7">
        <f>P148*15</f>
        <v>0</v>
      </c>
      <c r="U148" s="34"/>
      <c r="V148" s="34"/>
      <c r="W148" s="34"/>
      <c r="X148" s="8"/>
    </row>
    <row r="149" spans="1:26" x14ac:dyDescent="0.25">
      <c r="M149" s="21" t="s">
        <v>95</v>
      </c>
      <c r="N149" s="21"/>
      <c r="O149" s="44"/>
      <c r="P149" s="1"/>
      <c r="Q149" s="34" t="s">
        <v>13</v>
      </c>
      <c r="R149" s="34"/>
      <c r="S149" s="34"/>
      <c r="T149" s="7">
        <f>P149*25</f>
        <v>0</v>
      </c>
      <c r="U149" s="34"/>
      <c r="V149" s="34"/>
      <c r="W149" s="34"/>
      <c r="X149" s="8"/>
    </row>
    <row r="150" spans="1:26" x14ac:dyDescent="0.25">
      <c r="M150" s="21" t="s">
        <v>96</v>
      </c>
      <c r="N150" s="21"/>
      <c r="O150" s="44"/>
      <c r="P150" s="1"/>
      <c r="Q150" s="34" t="s">
        <v>6</v>
      </c>
      <c r="R150" s="34"/>
      <c r="S150" s="34"/>
      <c r="T150" s="7">
        <f>P150*50</f>
        <v>0</v>
      </c>
      <c r="U150" s="34" t="s">
        <v>7</v>
      </c>
      <c r="V150" s="34"/>
      <c r="W150" s="34"/>
      <c r="X150" s="8"/>
      <c r="Z150">
        <v>50</v>
      </c>
    </row>
    <row r="152" spans="1:26" x14ac:dyDescent="0.25">
      <c r="B152" s="6" t="s">
        <v>8</v>
      </c>
      <c r="C152" s="45" t="s">
        <v>109</v>
      </c>
      <c r="D152" s="45"/>
      <c r="E152" s="45"/>
      <c r="F152" s="45"/>
      <c r="G152" s="45"/>
      <c r="H152" s="45"/>
      <c r="I152" s="45"/>
      <c r="J152" s="45"/>
      <c r="K152" s="45"/>
      <c r="L152" s="45"/>
      <c r="M152" s="45"/>
      <c r="N152" s="45"/>
      <c r="O152" s="45"/>
      <c r="P152" s="2"/>
      <c r="Q152" s="34"/>
      <c r="R152" s="34"/>
      <c r="S152" s="34"/>
      <c r="T152" s="11"/>
      <c r="U152" s="34"/>
      <c r="V152" s="34"/>
      <c r="W152" s="34"/>
      <c r="X152" s="12"/>
    </row>
    <row r="153" spans="1:26" x14ac:dyDescent="0.25">
      <c r="B153" s="9"/>
      <c r="C153" s="35"/>
      <c r="D153" s="36"/>
      <c r="E153" s="36"/>
      <c r="F153" s="36"/>
      <c r="G153" s="36"/>
      <c r="H153" s="36"/>
      <c r="I153" s="36"/>
      <c r="J153" s="36"/>
      <c r="K153" s="36"/>
      <c r="L153" s="36"/>
      <c r="M153" s="36"/>
      <c r="N153" s="36"/>
      <c r="O153" s="37"/>
      <c r="P153" s="9"/>
      <c r="Q153" s="9"/>
      <c r="R153" s="9"/>
      <c r="S153" s="9"/>
      <c r="T153" s="9"/>
      <c r="U153" s="9"/>
      <c r="V153" s="9"/>
      <c r="W153" s="9"/>
      <c r="X153" s="9"/>
    </row>
    <row r="154" spans="1:26" x14ac:dyDescent="0.25">
      <c r="K154" s="42" t="s">
        <v>97</v>
      </c>
      <c r="L154" s="42"/>
      <c r="M154" s="42"/>
      <c r="N154" s="42"/>
      <c r="O154" s="43"/>
      <c r="P154" s="1"/>
      <c r="Q154" s="34" t="s">
        <v>80</v>
      </c>
      <c r="R154" s="34"/>
      <c r="S154" s="34"/>
      <c r="T154" s="7">
        <f>P154*50</f>
        <v>0</v>
      </c>
      <c r="U154" s="34"/>
      <c r="V154" s="34"/>
      <c r="W154" s="34"/>
      <c r="X154" s="8"/>
    </row>
    <row r="155" spans="1:26" x14ac:dyDescent="0.25">
      <c r="M155" s="21" t="s">
        <v>98</v>
      </c>
      <c r="N155" s="21"/>
      <c r="O155" s="44"/>
      <c r="P155" s="1"/>
      <c r="Q155" s="34" t="s">
        <v>81</v>
      </c>
      <c r="R155" s="34"/>
      <c r="S155" s="34"/>
      <c r="T155" s="7">
        <f>P155*35</f>
        <v>0</v>
      </c>
      <c r="U155" s="34"/>
      <c r="V155" s="34"/>
      <c r="W155" s="34"/>
      <c r="X155" s="8"/>
    </row>
    <row r="156" spans="1:26" x14ac:dyDescent="0.25">
      <c r="M156" s="21" t="s">
        <v>99</v>
      </c>
      <c r="N156" s="21"/>
      <c r="O156" s="44"/>
      <c r="P156" s="1"/>
      <c r="Q156" s="34" t="s">
        <v>13</v>
      </c>
      <c r="R156" s="34"/>
      <c r="S156" s="34"/>
      <c r="T156" s="7">
        <f>P156*25</f>
        <v>0</v>
      </c>
      <c r="U156" s="34"/>
      <c r="V156" s="34"/>
      <c r="W156" s="34"/>
      <c r="X156" s="8"/>
    </row>
    <row r="157" spans="1:26" x14ac:dyDescent="0.25">
      <c r="M157" s="21" t="s">
        <v>100</v>
      </c>
      <c r="N157" s="21"/>
      <c r="O157" s="44"/>
      <c r="P157" s="1"/>
      <c r="Q157" s="34" t="s">
        <v>14</v>
      </c>
      <c r="R157" s="34"/>
      <c r="S157" s="34"/>
      <c r="T157" s="7">
        <f>P157*15</f>
        <v>0</v>
      </c>
      <c r="U157" s="34" t="s">
        <v>7</v>
      </c>
      <c r="V157" s="34"/>
      <c r="W157" s="34"/>
      <c r="X157" s="8"/>
      <c r="Z157">
        <v>50</v>
      </c>
    </row>
    <row r="159" spans="1:26" x14ac:dyDescent="0.25">
      <c r="B159" s="6" t="s">
        <v>16</v>
      </c>
      <c r="C159" s="45" t="s">
        <v>108</v>
      </c>
      <c r="D159" s="45"/>
      <c r="E159" s="45"/>
      <c r="F159" s="45"/>
      <c r="G159" s="45"/>
      <c r="H159" s="45"/>
      <c r="I159" s="45"/>
      <c r="J159" s="45"/>
      <c r="K159" s="45"/>
      <c r="L159" s="45"/>
      <c r="M159" s="45"/>
      <c r="N159" s="45"/>
      <c r="O159" s="45"/>
      <c r="P159" s="2"/>
      <c r="Q159" s="34"/>
      <c r="R159" s="34"/>
      <c r="S159" s="34"/>
      <c r="T159" s="11"/>
      <c r="U159" s="34"/>
      <c r="V159" s="34"/>
      <c r="W159" s="34"/>
      <c r="X159" s="12"/>
    </row>
    <row r="160" spans="1:26" x14ac:dyDescent="0.25">
      <c r="B160" s="9"/>
      <c r="C160" s="35"/>
      <c r="D160" s="36"/>
      <c r="E160" s="36"/>
      <c r="F160" s="36"/>
      <c r="G160" s="36"/>
      <c r="H160" s="36"/>
      <c r="I160" s="36"/>
      <c r="J160" s="36"/>
      <c r="K160" s="36"/>
      <c r="L160" s="36"/>
      <c r="M160" s="36"/>
      <c r="N160" s="36"/>
      <c r="O160" s="37"/>
      <c r="P160" s="9"/>
      <c r="Q160" s="9"/>
      <c r="R160" s="9"/>
      <c r="S160" s="9"/>
      <c r="T160" s="9"/>
      <c r="U160" s="9"/>
      <c r="V160" s="9"/>
      <c r="W160" s="9"/>
      <c r="X160" s="9"/>
    </row>
    <row r="161" spans="1:26" x14ac:dyDescent="0.25">
      <c r="K161" s="42" t="s">
        <v>103</v>
      </c>
      <c r="L161" s="42"/>
      <c r="M161" s="42"/>
      <c r="N161" s="42"/>
      <c r="O161" s="43"/>
      <c r="P161" s="1"/>
      <c r="Q161" s="34" t="s">
        <v>104</v>
      </c>
      <c r="R161" s="34"/>
      <c r="S161" s="34"/>
      <c r="T161" s="7">
        <f>P161*40</f>
        <v>0</v>
      </c>
      <c r="U161" s="34"/>
      <c r="V161" s="34"/>
      <c r="W161" s="34"/>
      <c r="X161" s="8"/>
    </row>
    <row r="162" spans="1:26" x14ac:dyDescent="0.25">
      <c r="M162" s="21" t="s">
        <v>101</v>
      </c>
      <c r="N162" s="21"/>
      <c r="O162" s="44"/>
      <c r="P162" s="1"/>
      <c r="Q162" s="34" t="s">
        <v>105</v>
      </c>
      <c r="R162" s="34"/>
      <c r="S162" s="34"/>
      <c r="T162" s="7">
        <f>P162*30</f>
        <v>0</v>
      </c>
      <c r="U162" s="34"/>
      <c r="V162" s="34"/>
      <c r="W162" s="34"/>
      <c r="X162" s="8"/>
    </row>
    <row r="163" spans="1:26" x14ac:dyDescent="0.25">
      <c r="M163" s="21" t="s">
        <v>102</v>
      </c>
      <c r="N163" s="21"/>
      <c r="O163" s="44"/>
      <c r="P163" s="1"/>
      <c r="Q163" s="34" t="s">
        <v>106</v>
      </c>
      <c r="R163" s="34"/>
      <c r="S163" s="34"/>
      <c r="T163" s="7">
        <f>P163*20</f>
        <v>0</v>
      </c>
      <c r="U163" s="34" t="s">
        <v>107</v>
      </c>
      <c r="V163" s="34"/>
      <c r="W163" s="34"/>
      <c r="X163" s="8"/>
      <c r="Z163">
        <v>40</v>
      </c>
    </row>
    <row r="165" spans="1:26" ht="47.25" customHeight="1" x14ac:dyDescent="0.25">
      <c r="B165" s="6" t="s">
        <v>21</v>
      </c>
      <c r="C165" s="45" t="s">
        <v>169</v>
      </c>
      <c r="D165" s="45"/>
      <c r="E165" s="45"/>
      <c r="F165" s="45"/>
      <c r="G165" s="45"/>
      <c r="H165" s="45"/>
      <c r="I165" s="45"/>
      <c r="J165" s="45"/>
      <c r="K165" s="45"/>
      <c r="L165" s="45"/>
      <c r="M165" s="45"/>
      <c r="N165" s="45"/>
      <c r="O165" s="45"/>
      <c r="P165" s="1"/>
      <c r="Q165" s="34" t="s">
        <v>40</v>
      </c>
      <c r="R165" s="34"/>
      <c r="S165" s="34"/>
      <c r="T165" s="7">
        <f>P165*25</f>
        <v>0</v>
      </c>
      <c r="U165" s="34" t="s">
        <v>20</v>
      </c>
      <c r="V165" s="34"/>
      <c r="W165" s="34"/>
      <c r="X165" s="8"/>
      <c r="Z165">
        <v>25</v>
      </c>
    </row>
    <row r="166" spans="1:26" ht="27" customHeight="1" x14ac:dyDescent="0.25">
      <c r="B166" s="9"/>
      <c r="C166" s="35" t="s">
        <v>110</v>
      </c>
      <c r="D166" s="36"/>
      <c r="E166" s="36"/>
      <c r="F166" s="36"/>
      <c r="G166" s="36"/>
      <c r="H166" s="36"/>
      <c r="I166" s="36"/>
      <c r="J166" s="36"/>
      <c r="K166" s="36"/>
      <c r="L166" s="36"/>
      <c r="M166" s="36"/>
      <c r="N166" s="36"/>
      <c r="O166" s="37"/>
      <c r="P166" s="9"/>
      <c r="Q166" s="9"/>
      <c r="R166" s="9"/>
      <c r="S166" s="9"/>
      <c r="T166" s="9"/>
      <c r="U166" s="9"/>
      <c r="V166" s="9"/>
      <c r="W166" s="9"/>
      <c r="X166" s="9"/>
    </row>
    <row r="168" spans="1:26" s="2" customFormat="1" x14ac:dyDescent="0.25">
      <c r="O168" s="13" t="s">
        <v>135</v>
      </c>
      <c r="T168" s="11">
        <f>SUM(T148:T165)</f>
        <v>0</v>
      </c>
    </row>
    <row r="169" spans="1:26" s="2" customFormat="1" x14ac:dyDescent="0.25">
      <c r="O169" s="13"/>
      <c r="T169" s="11"/>
    </row>
    <row r="171" spans="1:26" ht="15.75" x14ac:dyDescent="0.25">
      <c r="A171" s="3" t="s">
        <v>111</v>
      </c>
      <c r="B171" s="3"/>
      <c r="C171" s="3" t="s">
        <v>112</v>
      </c>
      <c r="D171" s="3"/>
      <c r="E171" s="3"/>
      <c r="F171" s="3"/>
      <c r="G171" s="3"/>
      <c r="H171" s="3"/>
      <c r="I171" s="3"/>
      <c r="J171" s="3"/>
      <c r="K171" s="3"/>
      <c r="L171" s="3"/>
      <c r="M171" s="3"/>
      <c r="N171" s="3"/>
      <c r="O171" s="3"/>
      <c r="P171" s="3"/>
      <c r="Q171" s="3"/>
      <c r="R171" s="3"/>
      <c r="S171" s="3"/>
      <c r="T171" s="3"/>
      <c r="U171" s="3"/>
      <c r="V171" s="3"/>
      <c r="W171" s="3"/>
      <c r="X171" s="5" t="s">
        <v>5</v>
      </c>
    </row>
    <row r="172" spans="1:26" ht="29.25" customHeight="1" x14ac:dyDescent="0.25">
      <c r="B172" s="6" t="s">
        <v>3</v>
      </c>
      <c r="C172" s="45" t="s">
        <v>165</v>
      </c>
      <c r="D172" s="45"/>
      <c r="E172" s="45"/>
      <c r="F172" s="45"/>
      <c r="G172" s="45"/>
      <c r="H172" s="45"/>
      <c r="I172" s="45"/>
      <c r="J172" s="45"/>
      <c r="K172" s="45"/>
      <c r="L172" s="45"/>
      <c r="M172" s="45"/>
      <c r="N172" s="45"/>
      <c r="O172" s="45"/>
      <c r="P172" s="2"/>
      <c r="Q172" s="34"/>
      <c r="R172" s="34"/>
      <c r="S172" s="34"/>
      <c r="T172" s="11"/>
      <c r="U172" s="34"/>
      <c r="V172" s="34"/>
      <c r="W172" s="34"/>
      <c r="X172" s="12"/>
    </row>
    <row r="173" spans="1:26" x14ac:dyDescent="0.25">
      <c r="B173" s="9"/>
      <c r="C173" s="35"/>
      <c r="D173" s="36"/>
      <c r="E173" s="36"/>
      <c r="F173" s="36"/>
      <c r="G173" s="36"/>
      <c r="H173" s="36"/>
      <c r="I173" s="36"/>
      <c r="J173" s="36"/>
      <c r="K173" s="36"/>
      <c r="L173" s="36"/>
      <c r="M173" s="36"/>
      <c r="N173" s="36"/>
      <c r="O173" s="37"/>
      <c r="P173" s="9"/>
      <c r="Q173" s="9"/>
      <c r="R173" s="9"/>
      <c r="S173" s="9"/>
      <c r="T173" s="9"/>
      <c r="U173" s="9"/>
      <c r="V173" s="9"/>
      <c r="W173" s="9"/>
      <c r="X173" s="9"/>
    </row>
    <row r="174" spans="1:26" x14ac:dyDescent="0.25">
      <c r="K174" s="42" t="s">
        <v>116</v>
      </c>
      <c r="L174" s="42"/>
      <c r="M174" s="42"/>
      <c r="N174" s="42"/>
      <c r="O174" s="43"/>
      <c r="P174" s="1"/>
      <c r="Q174" s="34" t="s">
        <v>94</v>
      </c>
      <c r="R174" s="34"/>
      <c r="S174" s="34"/>
      <c r="T174" s="7">
        <f>P174*15</f>
        <v>0</v>
      </c>
      <c r="U174" s="34"/>
      <c r="V174" s="34"/>
      <c r="W174" s="34"/>
      <c r="X174" s="8"/>
    </row>
    <row r="175" spans="1:26" x14ac:dyDescent="0.25">
      <c r="M175" s="21" t="s">
        <v>113</v>
      </c>
      <c r="N175" s="21"/>
      <c r="O175" s="44"/>
      <c r="P175" s="1"/>
      <c r="Q175" s="34" t="s">
        <v>13</v>
      </c>
      <c r="R175" s="34"/>
      <c r="S175" s="34"/>
      <c r="T175" s="7">
        <f>P175*25</f>
        <v>0</v>
      </c>
      <c r="U175" s="34"/>
      <c r="V175" s="34"/>
      <c r="W175" s="34"/>
      <c r="X175" s="8"/>
    </row>
    <row r="176" spans="1:26" x14ac:dyDescent="0.25">
      <c r="M176" s="21" t="s">
        <v>114</v>
      </c>
      <c r="N176" s="21"/>
      <c r="O176" s="44"/>
      <c r="P176" s="1"/>
      <c r="Q176" s="34" t="s">
        <v>6</v>
      </c>
      <c r="R176" s="34"/>
      <c r="S176" s="34"/>
      <c r="T176" s="7">
        <f>P176*50</f>
        <v>0</v>
      </c>
      <c r="U176" s="34"/>
      <c r="V176" s="34"/>
      <c r="W176" s="34"/>
      <c r="X176" s="8"/>
    </row>
    <row r="177" spans="1:26" x14ac:dyDescent="0.25">
      <c r="M177" s="21" t="s">
        <v>115</v>
      </c>
      <c r="N177" s="21"/>
      <c r="O177" s="44"/>
      <c r="P177" s="1"/>
      <c r="Q177" s="34" t="s">
        <v>117</v>
      </c>
      <c r="R177" s="34"/>
      <c r="S177" s="34"/>
      <c r="T177" s="7">
        <f>P177*100</f>
        <v>0</v>
      </c>
      <c r="U177" s="34" t="s">
        <v>67</v>
      </c>
      <c r="V177" s="34"/>
      <c r="W177" s="34"/>
      <c r="X177" s="8"/>
      <c r="Z177">
        <v>100</v>
      </c>
    </row>
    <row r="179" spans="1:26" x14ac:dyDescent="0.25">
      <c r="B179" s="6" t="s">
        <v>8</v>
      </c>
      <c r="C179" s="33" t="s">
        <v>166</v>
      </c>
      <c r="D179" s="33"/>
      <c r="E179" s="33"/>
      <c r="F179" s="33"/>
      <c r="G179" s="33"/>
      <c r="H179" s="33"/>
      <c r="I179" s="33"/>
      <c r="J179" s="33"/>
      <c r="K179" s="33"/>
      <c r="L179" s="33"/>
      <c r="M179" s="33"/>
      <c r="N179" s="33"/>
      <c r="O179" s="33"/>
      <c r="P179" s="1"/>
      <c r="Q179" s="34" t="s">
        <v>40</v>
      </c>
      <c r="R179" s="34"/>
      <c r="S179" s="34"/>
      <c r="T179" s="7">
        <f>P179*25</f>
        <v>0</v>
      </c>
      <c r="U179" s="34" t="s">
        <v>67</v>
      </c>
      <c r="V179" s="34"/>
      <c r="W179" s="34"/>
      <c r="X179" s="8"/>
      <c r="Z179">
        <v>100</v>
      </c>
    </row>
    <row r="180" spans="1:26" x14ac:dyDescent="0.25">
      <c r="B180" s="9"/>
      <c r="C180" s="35"/>
      <c r="D180" s="36"/>
      <c r="E180" s="36"/>
      <c r="F180" s="36"/>
      <c r="G180" s="36"/>
      <c r="H180" s="36"/>
      <c r="I180" s="36"/>
      <c r="J180" s="36"/>
      <c r="K180" s="36"/>
      <c r="L180" s="36"/>
      <c r="M180" s="36"/>
      <c r="N180" s="36"/>
      <c r="O180" s="37"/>
      <c r="P180" s="9"/>
      <c r="Q180" s="9"/>
      <c r="R180" s="9"/>
      <c r="S180" s="9"/>
      <c r="T180" s="9"/>
      <c r="U180" s="9"/>
      <c r="V180" s="9"/>
      <c r="W180" s="9"/>
      <c r="X180" s="9"/>
    </row>
    <row r="182" spans="1:26" ht="32.25" customHeight="1" x14ac:dyDescent="0.25">
      <c r="B182" s="6" t="s">
        <v>16</v>
      </c>
      <c r="C182" s="45" t="s">
        <v>167</v>
      </c>
      <c r="D182" s="45"/>
      <c r="E182" s="45"/>
      <c r="F182" s="45"/>
      <c r="G182" s="45"/>
      <c r="H182" s="45"/>
      <c r="I182" s="45"/>
      <c r="J182" s="45"/>
      <c r="K182" s="45"/>
      <c r="L182" s="45"/>
      <c r="M182" s="45"/>
      <c r="N182" s="45"/>
      <c r="O182" s="45"/>
      <c r="P182" s="1"/>
      <c r="Q182" s="34" t="s">
        <v>28</v>
      </c>
      <c r="R182" s="34"/>
      <c r="S182" s="34"/>
      <c r="T182" s="7">
        <f>P182*10</f>
        <v>0</v>
      </c>
      <c r="U182" s="34" t="s">
        <v>67</v>
      </c>
      <c r="V182" s="34"/>
      <c r="W182" s="34"/>
      <c r="X182" s="8"/>
      <c r="Z182">
        <v>100</v>
      </c>
    </row>
    <row r="183" spans="1:26" x14ac:dyDescent="0.25">
      <c r="B183" s="9"/>
      <c r="C183" s="35" t="s">
        <v>118</v>
      </c>
      <c r="D183" s="36"/>
      <c r="E183" s="36"/>
      <c r="F183" s="36"/>
      <c r="G183" s="36"/>
      <c r="H183" s="36"/>
      <c r="I183" s="36"/>
      <c r="J183" s="36"/>
      <c r="K183" s="36"/>
      <c r="L183" s="36"/>
      <c r="M183" s="36"/>
      <c r="N183" s="36"/>
      <c r="O183" s="37"/>
      <c r="P183" s="9"/>
      <c r="Q183" s="9"/>
      <c r="R183" s="9"/>
      <c r="S183" s="9"/>
      <c r="T183" s="9"/>
      <c r="U183" s="9"/>
      <c r="V183" s="9"/>
      <c r="W183" s="9"/>
      <c r="X183" s="9"/>
    </row>
    <row r="185" spans="1:26" s="2" customFormat="1" x14ac:dyDescent="0.25">
      <c r="O185" s="13" t="s">
        <v>136</v>
      </c>
      <c r="T185" s="11">
        <f>SUM(T173:T182)</f>
        <v>0</v>
      </c>
    </row>
    <row r="186" spans="1:26" s="2" customFormat="1" x14ac:dyDescent="0.25">
      <c r="O186" s="13"/>
      <c r="T186" s="11"/>
    </row>
    <row r="188" spans="1:26" ht="15.75" x14ac:dyDescent="0.25">
      <c r="A188" s="3" t="s">
        <v>119</v>
      </c>
      <c r="B188" s="3"/>
      <c r="C188" s="3" t="s">
        <v>120</v>
      </c>
      <c r="D188" s="3"/>
      <c r="E188" s="3"/>
      <c r="F188" s="3"/>
      <c r="G188" s="3"/>
      <c r="H188" s="3"/>
      <c r="I188" s="3"/>
      <c r="J188" s="3"/>
      <c r="K188" s="3"/>
      <c r="L188" s="3"/>
      <c r="M188" s="3"/>
      <c r="N188" s="3"/>
      <c r="O188" s="3"/>
      <c r="P188" s="3"/>
      <c r="Q188" s="3"/>
      <c r="R188" s="3"/>
      <c r="S188" s="3"/>
      <c r="T188" s="3"/>
      <c r="U188" s="3"/>
      <c r="V188" s="3"/>
      <c r="W188" s="3"/>
      <c r="X188" s="5" t="s">
        <v>5</v>
      </c>
    </row>
    <row r="189" spans="1:26" x14ac:dyDescent="0.25">
      <c r="B189" s="6" t="s">
        <v>3</v>
      </c>
      <c r="C189" s="45" t="s">
        <v>121</v>
      </c>
      <c r="D189" s="45"/>
      <c r="E189" s="45"/>
      <c r="F189" s="45"/>
      <c r="G189" s="45"/>
      <c r="H189" s="45"/>
      <c r="I189" s="45"/>
      <c r="J189" s="45"/>
      <c r="K189" s="45"/>
      <c r="L189" s="45"/>
      <c r="M189" s="45"/>
      <c r="N189" s="45"/>
      <c r="O189" s="45"/>
      <c r="P189" s="2"/>
      <c r="Q189" s="34"/>
      <c r="R189" s="34"/>
      <c r="S189" s="34"/>
      <c r="T189" s="11"/>
      <c r="U189" s="34"/>
      <c r="V189" s="34"/>
      <c r="W189" s="34"/>
      <c r="X189" s="12"/>
    </row>
    <row r="190" spans="1:26" x14ac:dyDescent="0.25">
      <c r="B190" s="9"/>
      <c r="C190" s="35"/>
      <c r="D190" s="36"/>
      <c r="E190" s="36"/>
      <c r="F190" s="36"/>
      <c r="G190" s="36"/>
      <c r="H190" s="36"/>
      <c r="I190" s="36"/>
      <c r="J190" s="36"/>
      <c r="K190" s="36"/>
      <c r="L190" s="36"/>
      <c r="M190" s="36"/>
      <c r="N190" s="36"/>
      <c r="O190" s="37"/>
      <c r="P190" s="9"/>
      <c r="Q190" s="9"/>
      <c r="R190" s="9"/>
      <c r="S190" s="9"/>
      <c r="T190" s="9"/>
      <c r="U190" s="9"/>
      <c r="V190" s="9"/>
      <c r="W190" s="9"/>
      <c r="X190" s="9"/>
    </row>
    <row r="191" spans="1:26" ht="25.5" customHeight="1" x14ac:dyDescent="0.25">
      <c r="C191" s="47" t="s">
        <v>168</v>
      </c>
      <c r="D191" s="47"/>
      <c r="E191" s="47"/>
      <c r="F191" s="47"/>
      <c r="G191" s="47"/>
      <c r="H191" s="47"/>
      <c r="I191" s="47"/>
      <c r="J191" s="47"/>
      <c r="K191" s="47"/>
      <c r="L191" s="47"/>
      <c r="M191" s="47"/>
      <c r="N191" s="47"/>
      <c r="O191" s="48"/>
      <c r="P191" s="1"/>
      <c r="Q191" s="34" t="s">
        <v>94</v>
      </c>
      <c r="R191" s="34"/>
      <c r="S191" s="34"/>
      <c r="T191" s="7">
        <f>P191*15</f>
        <v>0</v>
      </c>
      <c r="U191" s="34" t="s">
        <v>51</v>
      </c>
      <c r="V191" s="34"/>
      <c r="W191" s="34"/>
      <c r="X191" s="8"/>
      <c r="Z191">
        <v>15</v>
      </c>
    </row>
    <row r="192" spans="1:26" ht="26.25" customHeight="1" x14ac:dyDescent="0.25">
      <c r="C192" s="47" t="s">
        <v>128</v>
      </c>
      <c r="D192" s="47"/>
      <c r="E192" s="47"/>
      <c r="F192" s="47"/>
      <c r="G192" s="47"/>
      <c r="H192" s="47"/>
      <c r="I192" s="47"/>
      <c r="J192" s="47"/>
      <c r="K192" s="47"/>
      <c r="L192" s="47"/>
      <c r="M192" s="47"/>
      <c r="N192" s="47"/>
      <c r="O192" s="48"/>
      <c r="P192" s="1"/>
      <c r="Q192" s="34" t="s">
        <v>94</v>
      </c>
      <c r="R192" s="34"/>
      <c r="S192" s="34"/>
      <c r="T192" s="7">
        <f t="shared" ref="T192:T197" si="0">P192*15</f>
        <v>0</v>
      </c>
      <c r="U192" s="34" t="s">
        <v>51</v>
      </c>
      <c r="V192" s="34"/>
      <c r="W192" s="34"/>
      <c r="X192" s="8"/>
      <c r="Z192">
        <v>15</v>
      </c>
    </row>
    <row r="193" spans="3:26" x14ac:dyDescent="0.25">
      <c r="C193" s="47" t="s">
        <v>122</v>
      </c>
      <c r="D193" s="47"/>
      <c r="E193" s="47"/>
      <c r="F193" s="47"/>
      <c r="G193" s="47"/>
      <c r="H193" s="47"/>
      <c r="I193" s="47"/>
      <c r="J193" s="47"/>
      <c r="K193" s="47"/>
      <c r="L193" s="47"/>
      <c r="M193" s="47"/>
      <c r="N193" s="47"/>
      <c r="O193" s="48"/>
      <c r="P193" s="1"/>
      <c r="Q193" s="34" t="s">
        <v>94</v>
      </c>
      <c r="R193" s="34"/>
      <c r="S193" s="34"/>
      <c r="T193" s="7">
        <f t="shared" si="0"/>
        <v>0</v>
      </c>
      <c r="U193" s="34" t="s">
        <v>51</v>
      </c>
      <c r="V193" s="34"/>
      <c r="W193" s="34"/>
      <c r="X193" s="8"/>
      <c r="Z193">
        <v>15</v>
      </c>
    </row>
    <row r="194" spans="3:26" x14ac:dyDescent="0.25">
      <c r="C194" s="47" t="s">
        <v>123</v>
      </c>
      <c r="D194" s="47"/>
      <c r="E194" s="47"/>
      <c r="F194" s="47"/>
      <c r="G194" s="47"/>
      <c r="H194" s="47"/>
      <c r="I194" s="47"/>
      <c r="J194" s="47"/>
      <c r="K194" s="47"/>
      <c r="L194" s="47"/>
      <c r="M194" s="47"/>
      <c r="N194" s="47"/>
      <c r="O194" s="48"/>
      <c r="P194" s="1"/>
      <c r="Q194" s="34" t="s">
        <v>94</v>
      </c>
      <c r="R194" s="34"/>
      <c r="S194" s="34"/>
      <c r="T194" s="7">
        <f t="shared" si="0"/>
        <v>0</v>
      </c>
      <c r="U194" s="34" t="s">
        <v>51</v>
      </c>
      <c r="V194" s="34"/>
      <c r="W194" s="34"/>
      <c r="X194" s="8"/>
      <c r="Z194">
        <v>15</v>
      </c>
    </row>
    <row r="195" spans="3:26" x14ac:dyDescent="0.25">
      <c r="C195" s="47" t="s">
        <v>124</v>
      </c>
      <c r="D195" s="47"/>
      <c r="E195" s="47"/>
      <c r="F195" s="47"/>
      <c r="G195" s="47"/>
      <c r="H195" s="47"/>
      <c r="I195" s="47"/>
      <c r="J195" s="47"/>
      <c r="K195" s="47"/>
      <c r="L195" s="47"/>
      <c r="M195" s="47"/>
      <c r="N195" s="47"/>
      <c r="O195" s="48"/>
      <c r="P195" s="1"/>
      <c r="Q195" s="34" t="s">
        <v>94</v>
      </c>
      <c r="R195" s="34"/>
      <c r="S195" s="34"/>
      <c r="T195" s="7">
        <f t="shared" si="0"/>
        <v>0</v>
      </c>
      <c r="U195" s="34" t="s">
        <v>51</v>
      </c>
      <c r="V195" s="34"/>
      <c r="W195" s="34"/>
      <c r="X195" s="8"/>
      <c r="Z195">
        <v>15</v>
      </c>
    </row>
    <row r="196" spans="3:26" ht="26.25" customHeight="1" x14ac:dyDescent="0.25">
      <c r="C196" s="47" t="s">
        <v>125</v>
      </c>
      <c r="D196" s="47"/>
      <c r="E196" s="47"/>
      <c r="F196" s="47"/>
      <c r="G196" s="47"/>
      <c r="H196" s="47"/>
      <c r="I196" s="47"/>
      <c r="J196" s="47"/>
      <c r="K196" s="47"/>
      <c r="L196" s="47"/>
      <c r="M196" s="47"/>
      <c r="N196" s="47"/>
      <c r="O196" s="48"/>
      <c r="P196" s="1"/>
      <c r="Q196" s="34" t="s">
        <v>94</v>
      </c>
      <c r="R196" s="34"/>
      <c r="S196" s="34"/>
      <c r="T196" s="7">
        <f t="shared" si="0"/>
        <v>0</v>
      </c>
      <c r="U196" s="34" t="s">
        <v>51</v>
      </c>
      <c r="V196" s="34"/>
      <c r="W196" s="34"/>
      <c r="X196" s="8"/>
      <c r="Z196">
        <v>15</v>
      </c>
    </row>
    <row r="197" spans="3:26" ht="27.75" customHeight="1" x14ac:dyDescent="0.25">
      <c r="C197" s="47" t="s">
        <v>126</v>
      </c>
      <c r="D197" s="47"/>
      <c r="E197" s="47"/>
      <c r="F197" s="47"/>
      <c r="G197" s="47"/>
      <c r="H197" s="47"/>
      <c r="I197" s="47"/>
      <c r="J197" s="47"/>
      <c r="K197" s="47"/>
      <c r="L197" s="47"/>
      <c r="M197" s="47"/>
      <c r="N197" s="47"/>
      <c r="O197" s="48"/>
      <c r="P197" s="1"/>
      <c r="Q197" s="34" t="s">
        <v>94</v>
      </c>
      <c r="R197" s="34"/>
      <c r="S197" s="34"/>
      <c r="T197" s="7">
        <f t="shared" si="0"/>
        <v>0</v>
      </c>
      <c r="U197" s="34" t="s">
        <v>51</v>
      </c>
      <c r="V197" s="34"/>
      <c r="W197" s="34"/>
      <c r="X197" s="8"/>
      <c r="Z197">
        <v>15</v>
      </c>
    </row>
    <row r="199" spans="3:26" s="2" customFormat="1" x14ac:dyDescent="0.25">
      <c r="O199" s="13" t="s">
        <v>137</v>
      </c>
      <c r="T199" s="11">
        <f>SUM(T190:T197)</f>
        <v>0</v>
      </c>
    </row>
    <row r="200" spans="3:26" s="2" customFormat="1" x14ac:dyDescent="0.25">
      <c r="O200" s="13"/>
      <c r="T200" s="11"/>
    </row>
    <row r="202" spans="3:26" x14ac:dyDescent="0.25">
      <c r="Q202" s="2"/>
      <c r="R202" s="2"/>
      <c r="S202" s="2"/>
      <c r="T202" s="2"/>
      <c r="U202" s="2"/>
      <c r="V202" s="15"/>
      <c r="W202" s="15"/>
    </row>
    <row r="203" spans="3:26" x14ac:dyDescent="0.25">
      <c r="V203" s="16"/>
      <c r="W203" s="16"/>
      <c r="X203" s="16"/>
    </row>
  </sheetData>
  <sheetProtection algorithmName="SHA-512" hashValue="jdIzI+ZAhKncyr7r0xScpDk4YB/y2Ori3O8LD1KiUqhreLw5uDPmeNd44BqgJF9SjK1m38ku/9Ixp/DQkVjPjQ==" saltValue="r2Gr7446diXQJjUNe9+aBA==" spinCount="100000" sheet="1" selectLockedCells="1"/>
  <mergeCells count="283">
    <mergeCell ref="Q193:S193"/>
    <mergeCell ref="U193:W193"/>
    <mergeCell ref="Q194:S194"/>
    <mergeCell ref="U194:W194"/>
    <mergeCell ref="C193:O193"/>
    <mergeCell ref="C194:O194"/>
    <mergeCell ref="Q191:S191"/>
    <mergeCell ref="U191:W191"/>
    <mergeCell ref="Q192:S192"/>
    <mergeCell ref="U192:W192"/>
    <mergeCell ref="C191:O191"/>
    <mergeCell ref="C192:O192"/>
    <mergeCell ref="U195:W195"/>
    <mergeCell ref="U196:W196"/>
    <mergeCell ref="U197:W197"/>
    <mergeCell ref="C195:O195"/>
    <mergeCell ref="C196:O196"/>
    <mergeCell ref="C197:O197"/>
    <mergeCell ref="Q195:S195"/>
    <mergeCell ref="Q196:S196"/>
    <mergeCell ref="Q197:S197"/>
    <mergeCell ref="Q189:S189"/>
    <mergeCell ref="U189:W189"/>
    <mergeCell ref="C190:O190"/>
    <mergeCell ref="C179:O179"/>
    <mergeCell ref="Q179:S179"/>
    <mergeCell ref="U179:W179"/>
    <mergeCell ref="C180:O180"/>
    <mergeCell ref="C182:O182"/>
    <mergeCell ref="Q182:S182"/>
    <mergeCell ref="U182:W182"/>
    <mergeCell ref="C183:O183"/>
    <mergeCell ref="C189:O189"/>
    <mergeCell ref="M176:O176"/>
    <mergeCell ref="Q176:S176"/>
    <mergeCell ref="U176:W176"/>
    <mergeCell ref="M177:O177"/>
    <mergeCell ref="Q177:S177"/>
    <mergeCell ref="U177:W177"/>
    <mergeCell ref="K174:O174"/>
    <mergeCell ref="Q174:S174"/>
    <mergeCell ref="U174:W174"/>
    <mergeCell ref="M175:O175"/>
    <mergeCell ref="Q175:S175"/>
    <mergeCell ref="U175:W175"/>
    <mergeCell ref="C166:O166"/>
    <mergeCell ref="C172:O172"/>
    <mergeCell ref="Q172:S172"/>
    <mergeCell ref="U172:W172"/>
    <mergeCell ref="C173:O173"/>
    <mergeCell ref="C165:O165"/>
    <mergeCell ref="Q165:S165"/>
    <mergeCell ref="U165:W165"/>
    <mergeCell ref="M162:O162"/>
    <mergeCell ref="Q162:S162"/>
    <mergeCell ref="U162:W162"/>
    <mergeCell ref="M163:O163"/>
    <mergeCell ref="Q163:S163"/>
    <mergeCell ref="U163:W163"/>
    <mergeCell ref="C159:O159"/>
    <mergeCell ref="Q159:S159"/>
    <mergeCell ref="U159:W159"/>
    <mergeCell ref="C160:O160"/>
    <mergeCell ref="K161:O161"/>
    <mergeCell ref="Q161:S161"/>
    <mergeCell ref="U161:W161"/>
    <mergeCell ref="M156:O156"/>
    <mergeCell ref="Q156:S156"/>
    <mergeCell ref="U156:W156"/>
    <mergeCell ref="M157:O157"/>
    <mergeCell ref="Q157:S157"/>
    <mergeCell ref="U157:W157"/>
    <mergeCell ref="C153:O153"/>
    <mergeCell ref="K154:O154"/>
    <mergeCell ref="Q154:S154"/>
    <mergeCell ref="U154:W154"/>
    <mergeCell ref="M155:O155"/>
    <mergeCell ref="Q155:S155"/>
    <mergeCell ref="U155:W155"/>
    <mergeCell ref="K148:O148"/>
    <mergeCell ref="C152:O152"/>
    <mergeCell ref="Q152:S152"/>
    <mergeCell ref="U152:W152"/>
    <mergeCell ref="M149:O149"/>
    <mergeCell ref="Q149:S149"/>
    <mergeCell ref="U149:W149"/>
    <mergeCell ref="M150:O150"/>
    <mergeCell ref="Q150:S150"/>
    <mergeCell ref="U150:W150"/>
    <mergeCell ref="C146:O146"/>
    <mergeCell ref="Q146:S146"/>
    <mergeCell ref="U146:W146"/>
    <mergeCell ref="C147:O147"/>
    <mergeCell ref="Q148:S148"/>
    <mergeCell ref="U148:W148"/>
    <mergeCell ref="M139:O139"/>
    <mergeCell ref="Q139:S139"/>
    <mergeCell ref="U140:W140"/>
    <mergeCell ref="M141:O141"/>
    <mergeCell ref="Q141:S141"/>
    <mergeCell ref="U141:W141"/>
    <mergeCell ref="M140:O140"/>
    <mergeCell ref="Q140:S140"/>
    <mergeCell ref="C136:O136"/>
    <mergeCell ref="M137:O137"/>
    <mergeCell ref="Q137:S137"/>
    <mergeCell ref="U137:W137"/>
    <mergeCell ref="M138:O138"/>
    <mergeCell ref="Q138:S138"/>
    <mergeCell ref="U138:W138"/>
    <mergeCell ref="M133:O133"/>
    <mergeCell ref="Q133:S133"/>
    <mergeCell ref="U133:W133"/>
    <mergeCell ref="C135:O135"/>
    <mergeCell ref="Q135:S135"/>
    <mergeCell ref="U135:W135"/>
    <mergeCell ref="M131:O131"/>
    <mergeCell ref="Q131:S131"/>
    <mergeCell ref="U131:W131"/>
    <mergeCell ref="M132:O132"/>
    <mergeCell ref="Q132:S132"/>
    <mergeCell ref="U132:W132"/>
    <mergeCell ref="C128:O128"/>
    <mergeCell ref="Q128:S128"/>
    <mergeCell ref="U128:W128"/>
    <mergeCell ref="C129:O129"/>
    <mergeCell ref="M130:O130"/>
    <mergeCell ref="Q130:S130"/>
    <mergeCell ref="U130:W130"/>
    <mergeCell ref="M121:O121"/>
    <mergeCell ref="Q121:S121"/>
    <mergeCell ref="U121:W121"/>
    <mergeCell ref="M122:O122"/>
    <mergeCell ref="Q122:S122"/>
    <mergeCell ref="U122:W122"/>
    <mergeCell ref="C118:O118"/>
    <mergeCell ref="M119:O119"/>
    <mergeCell ref="Q119:S119"/>
    <mergeCell ref="U119:W119"/>
    <mergeCell ref="M120:O120"/>
    <mergeCell ref="Q120:S120"/>
    <mergeCell ref="U120:W120"/>
    <mergeCell ref="C114:O114"/>
    <mergeCell ref="Q114:S114"/>
    <mergeCell ref="U114:W114"/>
    <mergeCell ref="C115:O115"/>
    <mergeCell ref="C117:O117"/>
    <mergeCell ref="Q117:S117"/>
    <mergeCell ref="U117:W117"/>
    <mergeCell ref="M107:O107"/>
    <mergeCell ref="Q107:S107"/>
    <mergeCell ref="U107:W107"/>
    <mergeCell ref="M108:O108"/>
    <mergeCell ref="Q108:S108"/>
    <mergeCell ref="U108:W108"/>
    <mergeCell ref="C104:O104"/>
    <mergeCell ref="Q104:S104"/>
    <mergeCell ref="U104:W104"/>
    <mergeCell ref="C105:O105"/>
    <mergeCell ref="M106:O106"/>
    <mergeCell ref="Q106:S106"/>
    <mergeCell ref="U106:W106"/>
    <mergeCell ref="C99:O99"/>
    <mergeCell ref="C101:O101"/>
    <mergeCell ref="Q101:S101"/>
    <mergeCell ref="U101:W101"/>
    <mergeCell ref="C102:O102"/>
    <mergeCell ref="M95:O95"/>
    <mergeCell ref="Q95:S95"/>
    <mergeCell ref="U96:W96"/>
    <mergeCell ref="C98:O98"/>
    <mergeCell ref="Q98:S98"/>
    <mergeCell ref="U98:W98"/>
    <mergeCell ref="M93:O93"/>
    <mergeCell ref="Q93:S93"/>
    <mergeCell ref="U93:W93"/>
    <mergeCell ref="M94:O94"/>
    <mergeCell ref="Q94:S94"/>
    <mergeCell ref="U94:W94"/>
    <mergeCell ref="M96:O96"/>
    <mergeCell ref="Q96:S96"/>
    <mergeCell ref="C89:O89"/>
    <mergeCell ref="C91:O91"/>
    <mergeCell ref="Q91:S91"/>
    <mergeCell ref="U91:W91"/>
    <mergeCell ref="C92:O92"/>
    <mergeCell ref="C81:O81"/>
    <mergeCell ref="Q81:S81"/>
    <mergeCell ref="U81:W81"/>
    <mergeCell ref="C82:O82"/>
    <mergeCell ref="C88:O88"/>
    <mergeCell ref="Q88:S88"/>
    <mergeCell ref="U88:W88"/>
    <mergeCell ref="C76:O76"/>
    <mergeCell ref="C78:O78"/>
    <mergeCell ref="Q78:S78"/>
    <mergeCell ref="U78:W78"/>
    <mergeCell ref="C79:O79"/>
    <mergeCell ref="C72:O72"/>
    <mergeCell ref="Q72:S72"/>
    <mergeCell ref="U72:W72"/>
    <mergeCell ref="C73:O73"/>
    <mergeCell ref="C75:O75"/>
    <mergeCell ref="Q75:S75"/>
    <mergeCell ref="U75:W75"/>
    <mergeCell ref="C9:O9"/>
    <mergeCell ref="C10:O10"/>
    <mergeCell ref="U9:W9"/>
    <mergeCell ref="Q9:S9"/>
    <mergeCell ref="A1:X1"/>
    <mergeCell ref="C12:O12"/>
    <mergeCell ref="Q12:S12"/>
    <mergeCell ref="U12:W12"/>
    <mergeCell ref="C13:O13"/>
    <mergeCell ref="E6:X6"/>
    <mergeCell ref="A4:X4"/>
    <mergeCell ref="Q14:S14"/>
    <mergeCell ref="U14:W14"/>
    <mergeCell ref="Q15:S15"/>
    <mergeCell ref="U15:W15"/>
    <mergeCell ref="Q16:S16"/>
    <mergeCell ref="U16:W16"/>
    <mergeCell ref="M14:O14"/>
    <mergeCell ref="M15:O15"/>
    <mergeCell ref="M16:O16"/>
    <mergeCell ref="C18:O18"/>
    <mergeCell ref="Q18:S18"/>
    <mergeCell ref="U18:W18"/>
    <mergeCell ref="C19:O19"/>
    <mergeCell ref="C21:O21"/>
    <mergeCell ref="Q21:S21"/>
    <mergeCell ref="U21:W21"/>
    <mergeCell ref="C37:O37"/>
    <mergeCell ref="Q37:S37"/>
    <mergeCell ref="U37:W37"/>
    <mergeCell ref="C22:O22"/>
    <mergeCell ref="C28:O28"/>
    <mergeCell ref="Q28:S28"/>
    <mergeCell ref="U28:W28"/>
    <mergeCell ref="C29:O29"/>
    <mergeCell ref="C31:O31"/>
    <mergeCell ref="Q31:S31"/>
    <mergeCell ref="U31:W31"/>
    <mergeCell ref="C32:O32"/>
    <mergeCell ref="C34:O34"/>
    <mergeCell ref="Q34:S34"/>
    <mergeCell ref="U34:W34"/>
    <mergeCell ref="C35:O35"/>
    <mergeCell ref="C49:O49"/>
    <mergeCell ref="Q49:S49"/>
    <mergeCell ref="U49:W49"/>
    <mergeCell ref="C38:O38"/>
    <mergeCell ref="C40:O40"/>
    <mergeCell ref="Q40:S40"/>
    <mergeCell ref="U40:W40"/>
    <mergeCell ref="C41:O41"/>
    <mergeCell ref="C43:O43"/>
    <mergeCell ref="Q43:S43"/>
    <mergeCell ref="U43:W43"/>
    <mergeCell ref="C44:O44"/>
    <mergeCell ref="C46:O46"/>
    <mergeCell ref="Q46:S46"/>
    <mergeCell ref="U46:W46"/>
    <mergeCell ref="C47:O47"/>
    <mergeCell ref="Q59:S59"/>
    <mergeCell ref="U59:W59"/>
    <mergeCell ref="M58:O58"/>
    <mergeCell ref="M59:O59"/>
    <mergeCell ref="C50:O50"/>
    <mergeCell ref="C56:O56"/>
    <mergeCell ref="C57:O57"/>
    <mergeCell ref="Q58:S58"/>
    <mergeCell ref="U58:W58"/>
    <mergeCell ref="C65:O65"/>
    <mergeCell ref="Q65:S65"/>
    <mergeCell ref="U65:W65"/>
    <mergeCell ref="C66:O66"/>
    <mergeCell ref="C61:O61"/>
    <mergeCell ref="Q61:S61"/>
    <mergeCell ref="U61:W61"/>
    <mergeCell ref="C62:O62"/>
    <mergeCell ref="F63:O63"/>
    <mergeCell ref="C63:E63"/>
  </mergeCells>
  <phoneticPr fontId="7" type="noConversion"/>
  <pageMargins left="0.7" right="0.7" top="0.75" bottom="0.75" header="0.3" footer="0.3"/>
  <pageSetup scale="74" orientation="portrait" r:id="rId1"/>
  <rowBreaks count="2" manualBreakCount="2">
    <brk id="52" max="23" man="1"/>
    <brk id="111" max="23" man="1"/>
  </rowBreaks>
  <ignoredErrors>
    <ignoredError sqref="B9 B12 B18 B21 B28 B31 B34 B37 B40 B43 B46 B49 B56 B61 B65 B72 B75 B78 B81 B88 B101 B98 B91 B104 B114 B117 B128 B135 B146 B152 B165 B159 B172 B179 B182 B18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Submission &amp; Points Overview</vt:lpstr>
      <vt:lpstr>Chapter of Year Award</vt:lpstr>
      <vt:lpstr>'Chapter of Year Award'!Print_Area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Campbell</dc:creator>
  <cp:lastModifiedBy>Dave Sherrill</cp:lastModifiedBy>
  <cp:lastPrinted>2022-07-05T18:06:32Z</cp:lastPrinted>
  <dcterms:created xsi:type="dcterms:W3CDTF">2022-07-01T14:16:18Z</dcterms:created>
  <dcterms:modified xsi:type="dcterms:W3CDTF">2023-05-05T17:22:48Z</dcterms:modified>
</cp:coreProperties>
</file>